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ttps://sshv.sharepoint.com/sites/Administration/Documents partages/General/Nouvelle_structure/5 Prévoyance sociale/545_Prestations-familles/Nuage Bleu/Rentrées/Rentrée scolaire 2025-2026/Inscriptions/Subventions/"/>
    </mc:Choice>
  </mc:AlternateContent>
  <xr:revisionPtr revIDLastSave="56" documentId="8_{AAB77293-AA6E-486B-BA7B-D9D486AFF4F5}" xr6:coauthVersionLast="47" xr6:coauthVersionMax="47" xr10:uidLastSave="{9B6971B7-833A-46CD-ADA0-718F3DE71928}"/>
  <bookViews>
    <workbookView xWindow="-120" yWindow="-120" windowWidth="29040" windowHeight="15720" xr2:uid="{00000000-000D-0000-FFFF-FFFF00000000}"/>
  </bookViews>
  <sheets>
    <sheet name="salariés" sheetId="1" r:id="rId1"/>
    <sheet name="Source" sheetId="2" r:id="rId2"/>
    <sheet name="indépendants" sheetId="3" r:id="rId3"/>
  </sheets>
  <definedNames>
    <definedName name="_xlnm.Print_Area" localSheetId="2">indépendants!$A$1:$G$44</definedName>
    <definedName name="_xlnm.Print_Area" localSheetId="0">salariés!$A$2:$G$46</definedName>
    <definedName name="_xlnm.Print_Area" localSheetId="1">Source!$A$1:$G$38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4" i="3" l="1"/>
  <c r="D34" i="3"/>
  <c r="G33" i="3"/>
  <c r="D33" i="3"/>
  <c r="G32" i="3"/>
  <c r="D32" i="3"/>
  <c r="G30" i="3"/>
  <c r="D30" i="3"/>
  <c r="G29" i="3"/>
  <c r="D29" i="3"/>
  <c r="G28" i="3"/>
  <c r="D28" i="3"/>
  <c r="G27" i="3"/>
  <c r="D27" i="3"/>
  <c r="G31" i="3" l="1"/>
  <c r="G35" i="3" s="1"/>
  <c r="D31" i="3"/>
  <c r="D35" i="3" s="1"/>
  <c r="D27" i="2"/>
  <c r="G27" i="2"/>
  <c r="D28" i="2"/>
  <c r="G28" i="2"/>
  <c r="D29" i="2" l="1"/>
  <c r="G29" i="2"/>
  <c r="C37" i="3"/>
  <c r="C31" i="2"/>
  <c r="G36" i="1"/>
  <c r="D36" i="1"/>
  <c r="G35" i="1"/>
  <c r="D35" i="1"/>
  <c r="G34" i="1"/>
  <c r="D34" i="1"/>
  <c r="G32" i="1"/>
  <c r="D32" i="1"/>
  <c r="G31" i="1"/>
  <c r="D31" i="1"/>
  <c r="G30" i="1"/>
  <c r="D30" i="1"/>
  <c r="G29" i="1"/>
  <c r="D29" i="1"/>
  <c r="G28" i="1"/>
  <c r="D28" i="1"/>
  <c r="G33" i="1" l="1"/>
  <c r="G37" i="1" s="1"/>
  <c r="D33" i="1"/>
  <c r="D37" i="1" s="1"/>
  <c r="C39" i="1" s="1"/>
</calcChain>
</file>

<file path=xl/sharedStrings.xml><?xml version="1.0" encoding="utf-8"?>
<sst xmlns="http://schemas.openxmlformats.org/spreadsheetml/2006/main" count="158" uniqueCount="54">
  <si>
    <t xml:space="preserve">Calcul du tarif de garde </t>
  </si>
  <si>
    <t>Salariés - rentiers</t>
  </si>
  <si>
    <t>Selon les recommandation du SEJ (service de l'enfance et de la jeunesse)</t>
  </si>
  <si>
    <t>Pour le contrôle du prix financièrement accessible, c’est le calcul du revenu déterminant tel que mentionné ci-dessous qui servira de base. Ce calcul du revenu déterminant est fait de manière analogue au calcul du droit à la subvention aux assurances maladies, soit : Le revenu déterminant est donné par le revenu annuel net du dernier avis de taxation (code 4.910) disponible au 1er janvier de l’année en cours, auquel sont ajoutés :</t>
  </si>
  <si>
    <t xml:space="preserve">a) pour les personnes salariées ou rentières : les primes et cotisations d’assurance (codes 4.110 à 4.140), les intérêts passifs privés pour la part qui excède 30 000 francs (code 4.210), les frais d’entretien d’immeubles privés pour la part qui excède 15 000 francs (code 4.310) et le vingtième (5 %) de la fortune imposable (code 7.910).
</t>
  </si>
  <si>
    <t>Année scolaire</t>
  </si>
  <si>
    <t>Nom et prénom(s) enfant(s)</t>
  </si>
  <si>
    <t>Coordonnées des parents</t>
  </si>
  <si>
    <t xml:space="preserve">Père </t>
  </si>
  <si>
    <t>Mère</t>
  </si>
  <si>
    <t>(si même domicile que l'enfant)</t>
  </si>
  <si>
    <t>Nom et prénom</t>
  </si>
  <si>
    <r>
      <t xml:space="preserve">Calcul - </t>
    </r>
    <r>
      <rPr>
        <sz val="12"/>
        <color indexed="8"/>
        <rFont val="Arial Narrow"/>
        <family val="2"/>
      </rPr>
      <t>pour les personnes salariées ou rentières :</t>
    </r>
  </si>
  <si>
    <t>Familles mariées ou monoparentales</t>
  </si>
  <si>
    <t>Familles en concubinage</t>
  </si>
  <si>
    <t>remplir les deux colonnes en fonction des données du dernier avis de taxation en vigueur</t>
  </si>
  <si>
    <t>Père</t>
  </si>
  <si>
    <t>revenu déterminant</t>
  </si>
  <si>
    <t>+ 4.110</t>
  </si>
  <si>
    <t>primes caisse maladie</t>
  </si>
  <si>
    <t>+ 4.120</t>
  </si>
  <si>
    <t>autres primes et cotisations</t>
  </si>
  <si>
    <t>+ 4.130</t>
  </si>
  <si>
    <t>prévoyance individuelle</t>
  </si>
  <si>
    <t>+ 4.140</t>
  </si>
  <si>
    <t>rachat d’années d’assurance</t>
  </si>
  <si>
    <t>subtotal</t>
  </si>
  <si>
    <t xml:space="preserve"> </t>
  </si>
  <si>
    <t>+ 4.210</t>
  </si>
  <si>
    <t>les intérêts passifs privés</t>
  </si>
  <si>
    <t>+ 4.310</t>
  </si>
  <si>
    <t>les frais entretien immeuble</t>
  </si>
  <si>
    <t>+ 7.910</t>
  </si>
  <si>
    <t xml:space="preserve">fortune imposable    </t>
  </si>
  <si>
    <t>Total</t>
  </si>
  <si>
    <t>Montant pris en compte pour                                    le calcul du revenu déterminant</t>
  </si>
  <si>
    <t xml:space="preserve">Date </t>
  </si>
  <si>
    <t>le</t>
  </si>
  <si>
    <t>Signature(s)</t>
  </si>
  <si>
    <r>
      <t xml:space="preserve">remplir la première et/ou la deuxième colonne en fonction des données du dernier avis de taxation en vigueur </t>
    </r>
    <r>
      <rPr>
        <sz val="11"/>
        <color indexed="8"/>
        <rFont val="Wingdings"/>
        <charset val="2"/>
      </rPr>
      <t>F</t>
    </r>
    <r>
      <rPr>
        <sz val="11"/>
        <color indexed="8"/>
        <rFont val="Arial Narrow"/>
        <family val="2"/>
      </rPr>
      <t>aux déductions mentionnées avec un *</t>
    </r>
  </si>
  <si>
    <t>ne remplir que les cases colorées mettre les valeurs en positif / en cas de fortune imp. négative, mettre 0</t>
  </si>
  <si>
    <t>Fortune imposable</t>
  </si>
  <si>
    <t>Revenu brut soumis à l'impôt</t>
  </si>
  <si>
    <t>c) Pour les personnes imposées à la source, le revenu déterminant correspond à 80% du revenu brut soumis à l'impôt, augmenté du vingtième de la fortune imposable, selon les données fiscales disponibles au 1er janvier de l'année en cours.</t>
  </si>
  <si>
    <t>Impôt à la source</t>
  </si>
  <si>
    <t>Indépendants</t>
  </si>
  <si>
    <t xml:space="preserve">b) pour les personnes ayant une activité indépendante : les primes et cotisations d’assurance (codes 4.110), les autres primes et cotisations (code 4.120), le rachat d'années d'assurance (2ème pilier, caisse de pension) pour la part qui excède 15 000 francs (code 4.140), les intérêts passifs privés pour la part qui excède 30 000 francs (code 4.210), les frais d’entretien d’immeubles privés pour la part qui excède 15 000 francs (code 4.310) et le vingtième (5 %) de la fortune imposable (code 7.910).
</t>
  </si>
  <si>
    <r>
      <t xml:space="preserve">Calcul - </t>
    </r>
    <r>
      <rPr>
        <sz val="10"/>
        <color indexed="8"/>
        <rFont val="Arial"/>
        <family val="2"/>
      </rPr>
      <t>pour les personnes salariées ou rentières :</t>
    </r>
  </si>
  <si>
    <r>
      <t xml:space="preserve">remplir la première et/ou la deuxième colonne en fonction des données du dernier avis de taxation en vigueur </t>
    </r>
    <r>
      <rPr>
        <sz val="10"/>
        <color indexed="8"/>
        <rFont val="Wingdings"/>
        <charset val="2"/>
      </rPr>
      <t>F</t>
    </r>
    <r>
      <rPr>
        <sz val="10"/>
        <color indexed="8"/>
        <rFont val="Arial"/>
        <family val="2"/>
      </rPr>
      <t>aux déductions mentionnées avec un *</t>
    </r>
  </si>
  <si>
    <t>primes caisse maladie/accidents</t>
  </si>
  <si>
    <t>(uniquement si montant positif)</t>
  </si>
  <si>
    <t>selon tabelle approuvée par le Conseil communal,                        entrée en vigueur le 01.08.2020</t>
  </si>
  <si>
    <r>
      <t>Commune de La Verrerie -</t>
    </r>
    <r>
      <rPr>
        <sz val="14"/>
        <color indexed="8"/>
        <rFont val="Arial Narrow"/>
        <family val="2"/>
      </rPr>
      <t xml:space="preserve">  Ecole maternelle Le Nuage Bleu</t>
    </r>
  </si>
  <si>
    <r>
      <t>Commune de La Verrerie -</t>
    </r>
    <r>
      <rPr>
        <sz val="14"/>
        <color indexed="8"/>
        <rFont val="Arial Narrow"/>
        <family val="2"/>
      </rPr>
      <t xml:space="preserve">  Ecole maternelle - le Nuage Bleu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</si>
</sst>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fr.&quot;\ #,##0.00;&quot;fr.&quot;\ \-#,##0.00"/>
    <numFmt numFmtId="165" formatCode="_ &quot;fr.&quot;\ * #,##0.00_ ;_ &quot;fr.&quot;\ * \-#,##0.00_ ;_ &quot;fr.&quot;\ * &quot;-&quot;??_ ;_ @_ "/>
    <numFmt numFmtId="166" formatCode="0.000"/>
    <numFmt numFmtId="167" formatCode="#,##0.000"/>
  </numFmts>
  <fonts count="26" x14ac:knownFonts="1">
    <font>
      <sz val="10"/>
      <color theme="1"/>
      <name val="Arial"/>
      <family val="2"/>
    </font>
    <font>
      <sz val="11"/>
      <color indexed="8"/>
      <name val="Arial Narrow"/>
      <family val="2"/>
    </font>
    <font>
      <sz val="14"/>
      <color indexed="8"/>
      <name val="Arial Narrow"/>
      <family val="2"/>
    </font>
    <font>
      <sz val="11"/>
      <name val="Arial Narrow"/>
      <family val="2"/>
    </font>
    <font>
      <b/>
      <sz val="14"/>
      <name val="Arial Narrow"/>
      <family val="2"/>
    </font>
    <font>
      <sz val="10"/>
      <name val="Arial Narrow"/>
      <family val="2"/>
    </font>
    <font>
      <sz val="12"/>
      <color indexed="8"/>
      <name val="Arial Narrow"/>
      <family val="2"/>
    </font>
    <font>
      <sz val="12"/>
      <name val="Arial Narrow"/>
      <family val="2"/>
    </font>
    <font>
      <b/>
      <sz val="12"/>
      <name val="Arial Narrow"/>
      <family val="2"/>
    </font>
    <font>
      <sz val="11"/>
      <color indexed="8"/>
      <name val="Wingdings"/>
      <charset val="2"/>
    </font>
    <font>
      <sz val="11"/>
      <color theme="1"/>
      <name val="Arial Narrow"/>
      <family val="2"/>
    </font>
    <font>
      <b/>
      <sz val="14"/>
      <color theme="1"/>
      <name val="Arial Narrow"/>
      <family val="2"/>
    </font>
    <font>
      <sz val="10"/>
      <color theme="1"/>
      <name val="Arial Narrow"/>
      <family val="2"/>
    </font>
    <font>
      <b/>
      <sz val="12"/>
      <color theme="1"/>
      <name val="Arial Narrow"/>
      <family val="2"/>
    </font>
    <font>
      <sz val="9"/>
      <color theme="1"/>
      <name val="Arial Narrow"/>
      <family val="2"/>
    </font>
    <font>
      <i/>
      <sz val="9"/>
      <color theme="1"/>
      <name val="Arial Narrow"/>
      <family val="2"/>
    </font>
    <font>
      <i/>
      <sz val="10"/>
      <color theme="1"/>
      <name val="Arial Narrow"/>
      <family val="2"/>
    </font>
    <font>
      <b/>
      <sz val="11"/>
      <color theme="1"/>
      <name val="Arial Narrow"/>
      <family val="2"/>
    </font>
    <font>
      <i/>
      <sz val="8"/>
      <color theme="1"/>
      <name val="Arial Narrow"/>
      <family val="2"/>
    </font>
    <font>
      <sz val="11"/>
      <color rgb="FFFF0000"/>
      <name val="Arial Narrow"/>
      <family val="2"/>
    </font>
    <font>
      <b/>
      <sz val="11"/>
      <color theme="0"/>
      <name val="Arial Narrow"/>
      <family val="2"/>
    </font>
    <font>
      <sz val="10"/>
      <color theme="0"/>
      <name val="Arial Narrow"/>
      <family val="2"/>
    </font>
    <font>
      <b/>
      <sz val="12"/>
      <color theme="0"/>
      <name val="Arial Narrow"/>
      <family val="2"/>
    </font>
    <font>
      <sz val="10"/>
      <color theme="1"/>
      <name val="Arial"/>
      <family val="2"/>
    </font>
    <font>
      <sz val="10"/>
      <color indexed="8"/>
      <name val="Arial"/>
      <family val="2"/>
    </font>
    <font>
      <sz val="10"/>
      <color indexed="8"/>
      <name val="Wingdings"/>
      <charset val="2"/>
    </font>
  </fonts>
  <fills count="8">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6" tint="-0.499984740745262"/>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style="medium">
        <color theme="0"/>
      </bottom>
      <diagonal/>
    </border>
  </borders>
  <cellStyleXfs count="1">
    <xf numFmtId="0" fontId="0" fillId="0" borderId="0"/>
  </cellStyleXfs>
  <cellXfs count="96">
    <xf numFmtId="0" fontId="0" fillId="0" borderId="0" xfId="0"/>
    <xf numFmtId="0" fontId="10" fillId="0" borderId="0" xfId="0" applyFont="1"/>
    <xf numFmtId="0" fontId="3" fillId="0" borderId="4" xfId="0" applyFont="1" applyBorder="1"/>
    <xf numFmtId="0" fontId="10" fillId="0" borderId="0" xfId="0" applyFont="1" applyAlignment="1">
      <alignment vertical="top"/>
    </xf>
    <xf numFmtId="0" fontId="3" fillId="0" borderId="4" xfId="0" applyFont="1" applyBorder="1" applyAlignment="1">
      <alignment vertical="top"/>
    </xf>
    <xf numFmtId="0" fontId="11" fillId="0" borderId="0" xfId="0" applyFont="1"/>
    <xf numFmtId="0" fontId="10" fillId="0" borderId="0" xfId="0" applyFont="1" applyAlignment="1">
      <alignment vertical="center"/>
    </xf>
    <xf numFmtId="0" fontId="3" fillId="0" borderId="4" xfId="0" applyFont="1" applyBorder="1" applyAlignment="1">
      <alignment vertical="center"/>
    </xf>
    <xf numFmtId="0" fontId="10" fillId="0" borderId="0" xfId="0" applyFont="1" applyAlignment="1">
      <alignment horizontal="left"/>
    </xf>
    <xf numFmtId="0" fontId="3" fillId="0" borderId="4" xfId="0" applyFont="1" applyBorder="1" applyAlignment="1">
      <alignment horizontal="left"/>
    </xf>
    <xf numFmtId="0" fontId="12" fillId="0" borderId="0" xfId="0" applyFont="1" applyAlignment="1">
      <alignment horizontal="left"/>
    </xf>
    <xf numFmtId="0" fontId="5" fillId="0" borderId="4" xfId="0" applyFont="1" applyBorder="1" applyAlignment="1">
      <alignment horizontal="left"/>
    </xf>
    <xf numFmtId="0" fontId="10" fillId="0" borderId="1" xfId="0" applyFont="1" applyBorder="1"/>
    <xf numFmtId="0" fontId="13" fillId="0" borderId="0" xfId="0" applyFont="1" applyAlignment="1">
      <alignment vertical="center"/>
    </xf>
    <xf numFmtId="0" fontId="11" fillId="2" borderId="0" xfId="0" applyFont="1" applyFill="1" applyAlignment="1">
      <alignment horizontal="center" vertical="center"/>
    </xf>
    <xf numFmtId="0" fontId="11" fillId="0" borderId="0" xfId="0" applyFont="1" applyAlignment="1">
      <alignment horizontal="center" vertical="center"/>
    </xf>
    <xf numFmtId="0" fontId="12" fillId="0" borderId="0" xfId="0" applyFont="1" applyAlignment="1">
      <alignment horizontal="right" wrapText="1" indent="1"/>
    </xf>
    <xf numFmtId="0" fontId="11" fillId="0" borderId="0" xfId="0" applyFont="1" applyAlignment="1" applyProtection="1">
      <alignment horizontal="center" vertical="center"/>
      <protection locked="0"/>
    </xf>
    <xf numFmtId="0" fontId="13" fillId="0" borderId="0" xfId="0" applyFont="1"/>
    <xf numFmtId="0" fontId="14" fillId="0" borderId="0" xfId="0" applyFont="1"/>
    <xf numFmtId="0" fontId="15" fillId="0" borderId="0" xfId="0" applyFont="1"/>
    <xf numFmtId="4" fontId="7" fillId="0" borderId="4" xfId="0" applyNumberFormat="1" applyFont="1" applyBorder="1" applyAlignment="1">
      <alignment horizontal="center"/>
    </xf>
    <xf numFmtId="166" fontId="10" fillId="0" borderId="0" xfId="0" applyNumberFormat="1" applyFont="1" applyAlignment="1">
      <alignment horizontal="left" vertical="center"/>
    </xf>
    <xf numFmtId="165" fontId="10" fillId="2" borderId="0" xfId="0" applyNumberFormat="1" applyFont="1" applyFill="1" applyAlignment="1" applyProtection="1">
      <alignment vertical="center"/>
      <protection locked="0"/>
    </xf>
    <xf numFmtId="165" fontId="10" fillId="0" borderId="0" xfId="0" applyNumberFormat="1" applyFont="1" applyAlignment="1">
      <alignment vertical="center"/>
    </xf>
    <xf numFmtId="4" fontId="7" fillId="0" borderId="4" xfId="0" applyNumberFormat="1" applyFont="1" applyBorder="1" applyAlignment="1">
      <alignment horizontal="center" vertical="center"/>
    </xf>
    <xf numFmtId="166" fontId="10" fillId="0" borderId="0" xfId="0" quotePrefix="1" applyNumberFormat="1" applyFont="1" applyAlignment="1">
      <alignment horizontal="left" vertical="center"/>
    </xf>
    <xf numFmtId="0" fontId="10" fillId="0" borderId="0" xfId="0" applyFont="1" applyAlignment="1">
      <alignment vertical="center" wrapText="1"/>
    </xf>
    <xf numFmtId="4" fontId="16" fillId="0" borderId="2" xfId="0" applyNumberFormat="1" applyFont="1" applyBorder="1" applyAlignment="1">
      <alignment vertical="center"/>
    </xf>
    <xf numFmtId="165" fontId="16" fillId="0" borderId="2" xfId="0" applyNumberFormat="1" applyFont="1" applyBorder="1" applyAlignment="1">
      <alignment vertical="center"/>
    </xf>
    <xf numFmtId="0" fontId="16" fillId="0" borderId="0" xfId="0" applyFont="1" applyAlignment="1">
      <alignment vertical="center"/>
    </xf>
    <xf numFmtId="0" fontId="12" fillId="0" borderId="0" xfId="0" applyFont="1" applyAlignment="1">
      <alignment horizontal="left" vertical="center"/>
    </xf>
    <xf numFmtId="166" fontId="10" fillId="0" borderId="0" xfId="0" quotePrefix="1" applyNumberFormat="1" applyFont="1" applyAlignment="1">
      <alignment horizontal="right" vertical="center"/>
    </xf>
    <xf numFmtId="4" fontId="17" fillId="0" borderId="3" xfId="0" applyNumberFormat="1" applyFont="1" applyBorder="1" applyAlignment="1">
      <alignment vertical="center"/>
    </xf>
    <xf numFmtId="165" fontId="17" fillId="0" borderId="3" xfId="0" applyNumberFormat="1" applyFont="1" applyBorder="1" applyAlignment="1">
      <alignment vertical="center"/>
    </xf>
    <xf numFmtId="4" fontId="10" fillId="0" borderId="0" xfId="0" applyNumberFormat="1" applyFont="1" applyAlignment="1">
      <alignment vertical="center"/>
    </xf>
    <xf numFmtId="0" fontId="8" fillId="0" borderId="0" xfId="0" applyFont="1"/>
    <xf numFmtId="0" fontId="3" fillId="0" borderId="0" xfId="0" applyFont="1"/>
    <xf numFmtId="0" fontId="17" fillId="0" borderId="0" xfId="0" applyFont="1"/>
    <xf numFmtId="4" fontId="3" fillId="0" borderId="4" xfId="0" applyNumberFormat="1" applyFont="1" applyBorder="1" applyAlignment="1">
      <alignment horizontal="center"/>
    </xf>
    <xf numFmtId="4" fontId="3" fillId="0" borderId="4" xfId="0" applyNumberFormat="1" applyFont="1" applyBorder="1" applyAlignment="1">
      <alignment horizontal="center" vertical="center"/>
    </xf>
    <xf numFmtId="167" fontId="10" fillId="0" borderId="0" xfId="0" quotePrefix="1" applyNumberFormat="1" applyFont="1" applyAlignment="1">
      <alignment horizontal="left" vertical="center"/>
    </xf>
    <xf numFmtId="4" fontId="17" fillId="0" borderId="0" xfId="0" applyNumberFormat="1" applyFont="1" applyAlignment="1">
      <alignment vertical="center"/>
    </xf>
    <xf numFmtId="165" fontId="17" fillId="0" borderId="0" xfId="0" applyNumberFormat="1" applyFont="1" applyAlignment="1">
      <alignment vertical="center"/>
    </xf>
    <xf numFmtId="166" fontId="17" fillId="0" borderId="0" xfId="0" applyNumberFormat="1" applyFont="1" applyAlignment="1">
      <alignment vertical="center"/>
    </xf>
    <xf numFmtId="0" fontId="17" fillId="0" borderId="0" xfId="0" applyFont="1" applyAlignment="1">
      <alignment vertical="center" wrapText="1"/>
    </xf>
    <xf numFmtId="165" fontId="10" fillId="5" borderId="0" xfId="0" applyNumberFormat="1" applyFont="1" applyFill="1" applyAlignment="1" applyProtection="1">
      <alignment vertical="center"/>
      <protection locked="0"/>
    </xf>
    <xf numFmtId="0" fontId="11" fillId="5" borderId="0" xfId="0" applyFont="1" applyFill="1" applyAlignment="1">
      <alignment horizontal="center" vertical="center"/>
    </xf>
    <xf numFmtId="0" fontId="11" fillId="6" borderId="0" xfId="0" applyFont="1" applyFill="1" applyAlignment="1">
      <alignment horizontal="center" vertical="center"/>
    </xf>
    <xf numFmtId="0" fontId="23" fillId="0" borderId="0" xfId="0" applyFont="1"/>
    <xf numFmtId="166" fontId="12" fillId="0" borderId="0" xfId="0" applyNumberFormat="1" applyFont="1" applyAlignment="1">
      <alignment horizontal="left" vertical="center"/>
    </xf>
    <xf numFmtId="0" fontId="12" fillId="0" borderId="0" xfId="0" applyFont="1" applyAlignment="1">
      <alignment vertical="center"/>
    </xf>
    <xf numFmtId="165" fontId="10" fillId="6" borderId="0" xfId="0" applyNumberFormat="1" applyFont="1" applyFill="1" applyAlignment="1" applyProtection="1">
      <alignment vertical="center"/>
      <protection locked="0"/>
    </xf>
    <xf numFmtId="166" fontId="12" fillId="0" borderId="0" xfId="0" quotePrefix="1" applyNumberFormat="1" applyFont="1" applyAlignment="1">
      <alignment horizontal="left" vertical="center"/>
    </xf>
    <xf numFmtId="0" fontId="12" fillId="0" borderId="0" xfId="0" applyFont="1" applyAlignment="1">
      <alignment vertical="center" wrapText="1"/>
    </xf>
    <xf numFmtId="0" fontId="14" fillId="0" borderId="0" xfId="0" applyFont="1" applyAlignment="1">
      <alignment horizontal="center" vertical="top"/>
    </xf>
    <xf numFmtId="0" fontId="14" fillId="0" borderId="0" xfId="0" applyFont="1" applyAlignment="1">
      <alignment horizontal="center"/>
    </xf>
    <xf numFmtId="0" fontId="17" fillId="0" borderId="0" xfId="0" applyFont="1" applyAlignment="1">
      <alignment horizontal="right" vertical="center" wrapText="1"/>
    </xf>
    <xf numFmtId="0" fontId="19" fillId="0" borderId="0" xfId="0" applyFont="1" applyAlignment="1">
      <alignment horizontal="center" wrapText="1"/>
    </xf>
    <xf numFmtId="0" fontId="10" fillId="0" borderId="0" xfId="0" applyFont="1" applyAlignment="1">
      <alignment horizontal="center"/>
    </xf>
    <xf numFmtId="0" fontId="13" fillId="0" borderId="0" xfId="0" applyFont="1" applyAlignment="1">
      <alignment horizontal="left" wrapText="1"/>
    </xf>
    <xf numFmtId="0" fontId="10" fillId="0" borderId="0" xfId="0" applyFont="1" applyAlignment="1">
      <alignment horizontal="left" wrapText="1"/>
    </xf>
    <xf numFmtId="0" fontId="20" fillId="3" borderId="0" xfId="0" applyFont="1" applyFill="1" applyAlignment="1">
      <alignment horizontal="center"/>
    </xf>
    <xf numFmtId="0" fontId="18" fillId="0" borderId="0" xfId="0" applyFont="1" applyAlignment="1">
      <alignment horizontal="center" vertical="top"/>
    </xf>
    <xf numFmtId="0" fontId="18" fillId="0" borderId="0" xfId="0" applyFont="1" applyAlignment="1">
      <alignment horizontal="right" wrapText="1"/>
    </xf>
    <xf numFmtId="165" fontId="21" fillId="3" borderId="5" xfId="0" applyNumberFormat="1" applyFont="1" applyFill="1" applyBorder="1" applyAlignment="1">
      <alignment horizontal="right" vertical="center" wrapText="1"/>
    </xf>
    <xf numFmtId="165" fontId="21" fillId="3" borderId="6" xfId="0" applyNumberFormat="1" applyFont="1" applyFill="1" applyBorder="1" applyAlignment="1">
      <alignment horizontal="right" vertical="center" wrapText="1"/>
    </xf>
    <xf numFmtId="164" fontId="22" fillId="3" borderId="5" xfId="0" applyNumberFormat="1" applyFont="1" applyFill="1" applyBorder="1" applyAlignment="1">
      <alignment horizontal="center" vertical="center"/>
    </xf>
    <xf numFmtId="0" fontId="21" fillId="3" borderId="7" xfId="0" applyFont="1" applyFill="1" applyBorder="1" applyAlignment="1">
      <alignment horizontal="right" vertical="center" wrapText="1" indent="1"/>
    </xf>
    <xf numFmtId="0" fontId="21" fillId="3" borderId="5" xfId="0" applyFont="1" applyFill="1" applyBorder="1" applyAlignment="1">
      <alignment horizontal="right" vertical="center" wrapText="1" indent="1"/>
    </xf>
    <xf numFmtId="0" fontId="10" fillId="0" borderId="1" xfId="0" applyFont="1" applyBorder="1" applyAlignment="1" applyProtection="1">
      <alignment horizontal="center" vertical="center"/>
      <protection locked="0"/>
    </xf>
    <xf numFmtId="0" fontId="10" fillId="0" borderId="1" xfId="0" applyFont="1" applyBorder="1" applyAlignment="1" applyProtection="1">
      <alignment horizontal="left" vertical="center"/>
      <protection locked="0"/>
    </xf>
    <xf numFmtId="0" fontId="11" fillId="2" borderId="0" xfId="0" applyFont="1" applyFill="1" applyAlignment="1">
      <alignment horizontal="center"/>
    </xf>
    <xf numFmtId="0" fontId="4" fillId="2" borderId="0" xfId="0" applyFont="1" applyFill="1" applyAlignment="1">
      <alignment horizontal="center" vertical="top"/>
    </xf>
    <xf numFmtId="0" fontId="12" fillId="0" borderId="0" xfId="0" applyFont="1" applyAlignment="1">
      <alignment horizontal="left" vertical="top" wrapText="1"/>
    </xf>
    <xf numFmtId="0" fontId="12" fillId="0" borderId="0" xfId="0" applyFont="1" applyAlignment="1">
      <alignment horizontal="right" vertical="center" wrapText="1" indent="1"/>
    </xf>
    <xf numFmtId="0" fontId="10" fillId="0" borderId="1" xfId="0" applyFont="1" applyBorder="1" applyAlignment="1" applyProtection="1">
      <alignment horizontal="center"/>
      <protection locked="0"/>
    </xf>
    <xf numFmtId="165" fontId="21" fillId="4" borderId="5" xfId="0" applyNumberFormat="1" applyFont="1" applyFill="1" applyBorder="1" applyAlignment="1">
      <alignment horizontal="right" vertical="center" wrapText="1"/>
    </xf>
    <xf numFmtId="165" fontId="21" fillId="4" borderId="6" xfId="0" applyNumberFormat="1" applyFont="1" applyFill="1" applyBorder="1" applyAlignment="1">
      <alignment horizontal="right" vertical="center" wrapText="1"/>
    </xf>
    <xf numFmtId="165" fontId="22" fillId="4" borderId="5" xfId="0" applyNumberFormat="1" applyFont="1" applyFill="1" applyBorder="1" applyAlignment="1">
      <alignment horizontal="center" vertical="center"/>
    </xf>
    <xf numFmtId="164" fontId="22" fillId="4" borderId="5" xfId="0" applyNumberFormat="1" applyFont="1" applyFill="1" applyBorder="1" applyAlignment="1">
      <alignment horizontal="center" vertical="center"/>
    </xf>
    <xf numFmtId="0" fontId="21" fillId="4" borderId="7" xfId="0" applyFont="1" applyFill="1" applyBorder="1" applyAlignment="1">
      <alignment horizontal="right" vertical="center" wrapText="1" indent="1"/>
    </xf>
    <xf numFmtId="0" fontId="21" fillId="4" borderId="5" xfId="0" applyFont="1" applyFill="1" applyBorder="1" applyAlignment="1">
      <alignment horizontal="right" vertical="center" wrapText="1" indent="1"/>
    </xf>
    <xf numFmtId="0" fontId="10" fillId="0" borderId="1" xfId="0" applyFont="1" applyBorder="1" applyAlignment="1" applyProtection="1">
      <alignment horizontal="right"/>
      <protection locked="0"/>
    </xf>
    <xf numFmtId="0" fontId="20" fillId="4" borderId="0" xfId="0" applyFont="1" applyFill="1" applyAlignment="1">
      <alignment horizontal="center"/>
    </xf>
    <xf numFmtId="0" fontId="11" fillId="5" borderId="0" xfId="0" applyFont="1" applyFill="1" applyAlignment="1">
      <alignment horizontal="center"/>
    </xf>
    <xf numFmtId="0" fontId="4" fillId="5" borderId="0" xfId="0" applyFont="1" applyFill="1" applyAlignment="1">
      <alignment horizontal="center" vertical="top"/>
    </xf>
    <xf numFmtId="0" fontId="21" fillId="7" borderId="7" xfId="0" applyFont="1" applyFill="1" applyBorder="1" applyAlignment="1">
      <alignment horizontal="right" vertical="center" wrapText="1" indent="1"/>
    </xf>
    <xf numFmtId="0" fontId="21" fillId="7" borderId="5" xfId="0" applyFont="1" applyFill="1" applyBorder="1" applyAlignment="1">
      <alignment horizontal="right" vertical="center" wrapText="1" indent="1"/>
    </xf>
    <xf numFmtId="165" fontId="22" fillId="7" borderId="5" xfId="0" applyNumberFormat="1" applyFont="1" applyFill="1" applyBorder="1" applyAlignment="1">
      <alignment horizontal="center" vertical="center"/>
    </xf>
    <xf numFmtId="164" fontId="22" fillId="7" borderId="5" xfId="0" applyNumberFormat="1" applyFont="1" applyFill="1" applyBorder="1" applyAlignment="1">
      <alignment horizontal="center" vertical="center"/>
    </xf>
    <xf numFmtId="165" fontId="21" fillId="7" borderId="5" xfId="0" applyNumberFormat="1" applyFont="1" applyFill="1" applyBorder="1" applyAlignment="1">
      <alignment horizontal="right" vertical="center" wrapText="1"/>
    </xf>
    <xf numFmtId="165" fontId="21" fillId="7" borderId="6" xfId="0" applyNumberFormat="1" applyFont="1" applyFill="1" applyBorder="1" applyAlignment="1">
      <alignment horizontal="right" vertical="center" wrapText="1"/>
    </xf>
    <xf numFmtId="0" fontId="20" fillId="7" borderId="0" xfId="0" applyFont="1" applyFill="1" applyAlignment="1">
      <alignment horizontal="center"/>
    </xf>
    <xf numFmtId="0" fontId="11" fillId="6" borderId="0" xfId="0" applyFont="1" applyFill="1" applyAlignment="1">
      <alignment horizontal="center"/>
    </xf>
    <xf numFmtId="0" fontId="4" fillId="6" borderId="0" xfId="0" applyFont="1" applyFill="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514350</xdr:colOff>
      <xdr:row>27</xdr:row>
      <xdr:rowOff>9525</xdr:rowOff>
    </xdr:from>
    <xdr:to>
      <xdr:col>0</xdr:col>
      <xdr:colOff>638175</xdr:colOff>
      <xdr:row>28</xdr:row>
      <xdr:rowOff>0</xdr:rowOff>
    </xdr:to>
    <xdr:pic>
      <xdr:nvPicPr>
        <xdr:cNvPr id="1085" name="Flèche" descr="Triangle droit pointant sur ">
          <a:extLst>
            <a:ext uri="{FF2B5EF4-FFF2-40B4-BE49-F238E27FC236}">
              <a16:creationId xmlns:a16="http://schemas.microsoft.com/office/drawing/2014/main" id="{C2E0E800-9096-4A7A-92CF-6019CB9753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606742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514350</xdr:colOff>
      <xdr:row>28</xdr:row>
      <xdr:rowOff>9525</xdr:rowOff>
    </xdr:from>
    <xdr:to>
      <xdr:col>0</xdr:col>
      <xdr:colOff>638175</xdr:colOff>
      <xdr:row>29</xdr:row>
      <xdr:rowOff>0</xdr:rowOff>
    </xdr:to>
    <xdr:pic>
      <xdr:nvPicPr>
        <xdr:cNvPr id="1086" name="Flèche" descr="Triangle droit pointant sur ">
          <a:extLst>
            <a:ext uri="{FF2B5EF4-FFF2-40B4-BE49-F238E27FC236}">
              <a16:creationId xmlns:a16="http://schemas.microsoft.com/office/drawing/2014/main" id="{449635D5-A899-4B25-BB9F-C3BC71FA79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625792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514350</xdr:colOff>
      <xdr:row>29</xdr:row>
      <xdr:rowOff>9525</xdr:rowOff>
    </xdr:from>
    <xdr:to>
      <xdr:col>0</xdr:col>
      <xdr:colOff>638175</xdr:colOff>
      <xdr:row>30</xdr:row>
      <xdr:rowOff>0</xdr:rowOff>
    </xdr:to>
    <xdr:pic>
      <xdr:nvPicPr>
        <xdr:cNvPr id="1087" name="Flèche" descr="Triangle droit pointant sur ">
          <a:extLst>
            <a:ext uri="{FF2B5EF4-FFF2-40B4-BE49-F238E27FC236}">
              <a16:creationId xmlns:a16="http://schemas.microsoft.com/office/drawing/2014/main" id="{5A2B2987-8EF0-4BD2-B5BA-59FE3DF8FA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644842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514350</xdr:colOff>
      <xdr:row>30</xdr:row>
      <xdr:rowOff>9525</xdr:rowOff>
    </xdr:from>
    <xdr:to>
      <xdr:col>0</xdr:col>
      <xdr:colOff>638175</xdr:colOff>
      <xdr:row>31</xdr:row>
      <xdr:rowOff>0</xdr:rowOff>
    </xdr:to>
    <xdr:pic>
      <xdr:nvPicPr>
        <xdr:cNvPr id="1088" name="Flèche" descr="Triangle droit pointant sur ">
          <a:extLst>
            <a:ext uri="{FF2B5EF4-FFF2-40B4-BE49-F238E27FC236}">
              <a16:creationId xmlns:a16="http://schemas.microsoft.com/office/drawing/2014/main" id="{1E1F1F4B-9688-489D-9739-DF54ABCC6E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663892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9525</xdr:rowOff>
    </xdr:from>
    <xdr:to>
      <xdr:col>0</xdr:col>
      <xdr:colOff>647700</xdr:colOff>
      <xdr:row>32</xdr:row>
      <xdr:rowOff>0</xdr:rowOff>
    </xdr:to>
    <xdr:pic>
      <xdr:nvPicPr>
        <xdr:cNvPr id="1089" name="Flèche" descr="Triangle droit pointant sur ">
          <a:extLst>
            <a:ext uri="{FF2B5EF4-FFF2-40B4-BE49-F238E27FC236}">
              <a16:creationId xmlns:a16="http://schemas.microsoft.com/office/drawing/2014/main" id="{C1B23568-B0AD-4CBF-9A34-A0DF79A3BD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682942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514350</xdr:colOff>
      <xdr:row>33</xdr:row>
      <xdr:rowOff>9525</xdr:rowOff>
    </xdr:from>
    <xdr:to>
      <xdr:col>0</xdr:col>
      <xdr:colOff>638175</xdr:colOff>
      <xdr:row>34</xdr:row>
      <xdr:rowOff>0</xdr:rowOff>
    </xdr:to>
    <xdr:pic>
      <xdr:nvPicPr>
        <xdr:cNvPr id="1090" name="Flèche" descr="Triangle droit pointant sur ">
          <a:extLst>
            <a:ext uri="{FF2B5EF4-FFF2-40B4-BE49-F238E27FC236}">
              <a16:creationId xmlns:a16="http://schemas.microsoft.com/office/drawing/2014/main" id="{91926A50-11E5-4717-AA4A-E7CAB2FCBA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721042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514350</xdr:colOff>
      <xdr:row>34</xdr:row>
      <xdr:rowOff>9525</xdr:rowOff>
    </xdr:from>
    <xdr:to>
      <xdr:col>0</xdr:col>
      <xdr:colOff>638175</xdr:colOff>
      <xdr:row>35</xdr:row>
      <xdr:rowOff>0</xdr:rowOff>
    </xdr:to>
    <xdr:pic>
      <xdr:nvPicPr>
        <xdr:cNvPr id="1091" name="Flèche" descr="Triangle droit pointant sur ">
          <a:extLst>
            <a:ext uri="{FF2B5EF4-FFF2-40B4-BE49-F238E27FC236}">
              <a16:creationId xmlns:a16="http://schemas.microsoft.com/office/drawing/2014/main" id="{0D483312-F3B9-4BBF-8C9A-1D7CE7EA8F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740092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514350</xdr:colOff>
      <xdr:row>35</xdr:row>
      <xdr:rowOff>9525</xdr:rowOff>
    </xdr:from>
    <xdr:to>
      <xdr:col>0</xdr:col>
      <xdr:colOff>638175</xdr:colOff>
      <xdr:row>36</xdr:row>
      <xdr:rowOff>0</xdr:rowOff>
    </xdr:to>
    <xdr:pic>
      <xdr:nvPicPr>
        <xdr:cNvPr id="1092" name="Flèche" descr="Triangle droit pointant sur ">
          <a:extLst>
            <a:ext uri="{FF2B5EF4-FFF2-40B4-BE49-F238E27FC236}">
              <a16:creationId xmlns:a16="http://schemas.microsoft.com/office/drawing/2014/main" id="{9D78F13D-BA97-4F9E-BD25-6362077013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759142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1343025</xdr:colOff>
      <xdr:row>21</xdr:row>
      <xdr:rowOff>28575</xdr:rowOff>
    </xdr:from>
    <xdr:to>
      <xdr:col>1</xdr:col>
      <xdr:colOff>1466850</xdr:colOff>
      <xdr:row>21</xdr:row>
      <xdr:rowOff>209550</xdr:rowOff>
    </xdr:to>
    <xdr:pic>
      <xdr:nvPicPr>
        <xdr:cNvPr id="1093" name="Flèche" descr="Triangle droit pointant sur ">
          <a:extLst>
            <a:ext uri="{FF2B5EF4-FFF2-40B4-BE49-F238E27FC236}">
              <a16:creationId xmlns:a16="http://schemas.microsoft.com/office/drawing/2014/main" id="{63C33849-C4EE-41D5-AAA4-A38929265F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28825" y="475297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1352550</xdr:colOff>
      <xdr:row>22</xdr:row>
      <xdr:rowOff>38100</xdr:rowOff>
    </xdr:from>
    <xdr:to>
      <xdr:col>1</xdr:col>
      <xdr:colOff>1466850</xdr:colOff>
      <xdr:row>22</xdr:row>
      <xdr:rowOff>219075</xdr:rowOff>
    </xdr:to>
    <xdr:pic>
      <xdr:nvPicPr>
        <xdr:cNvPr id="1094" name="Flèche" descr="Triangle droit pointant sur ">
          <a:extLst>
            <a:ext uri="{FF2B5EF4-FFF2-40B4-BE49-F238E27FC236}">
              <a16:creationId xmlns:a16="http://schemas.microsoft.com/office/drawing/2014/main" id="{04C3F756-5674-4595-954B-266A9EC787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8350" y="5172075"/>
          <a:ext cx="1143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76666</xdr:colOff>
      <xdr:row>1</xdr:row>
      <xdr:rowOff>15876</xdr:rowOff>
    </xdr:from>
    <xdr:to>
      <xdr:col>0</xdr:col>
      <xdr:colOff>522288</xdr:colOff>
      <xdr:row>2</xdr:row>
      <xdr:rowOff>261937</xdr:rowOff>
    </xdr:to>
    <xdr:pic>
      <xdr:nvPicPr>
        <xdr:cNvPr id="4" name="Image 3" descr="La verrerie armoiries 05">
          <a:extLst>
            <a:ext uri="{FF2B5EF4-FFF2-40B4-BE49-F238E27FC236}">
              <a16:creationId xmlns:a16="http://schemas.microsoft.com/office/drawing/2014/main" id="{2416BA35-5CEF-7243-8687-462E174DC796}"/>
            </a:ext>
          </a:extLst>
        </xdr:cNvPr>
        <xdr:cNvPicPr>
          <a:picLocks noChangeAspect="1"/>
        </xdr:cNvPicPr>
      </xdr:nvPicPr>
      <xdr:blipFill>
        <a:blip xmlns:r="http://schemas.openxmlformats.org/officeDocument/2006/relationships" r:embed="rId2"/>
        <a:srcRect/>
        <a:stretch>
          <a:fillRect/>
        </a:stretch>
      </xdr:blipFill>
      <xdr:spPr bwMode="auto">
        <a:xfrm>
          <a:off x="76666" y="222251"/>
          <a:ext cx="445622" cy="484186"/>
        </a:xfrm>
        <a:prstGeom prst="rect">
          <a:avLst/>
        </a:prstGeom>
        <a:noFill/>
        <a:ln w="9525">
          <a:noFill/>
          <a:miter lim="800000"/>
          <a:headEnd/>
          <a:tailEnd/>
        </a:ln>
      </xdr:spPr>
    </xdr:pic>
    <xdr:clientData/>
  </xdr:twoCellAnchor>
  <xdr:twoCellAnchor editAs="oneCell">
    <xdr:from>
      <xdr:col>6</xdr:col>
      <xdr:colOff>419566</xdr:colOff>
      <xdr:row>1</xdr:row>
      <xdr:rowOff>25401</xdr:rowOff>
    </xdr:from>
    <xdr:to>
      <xdr:col>6</xdr:col>
      <xdr:colOff>865188</xdr:colOff>
      <xdr:row>3</xdr:row>
      <xdr:rowOff>1587</xdr:rowOff>
    </xdr:to>
    <xdr:pic>
      <xdr:nvPicPr>
        <xdr:cNvPr id="5" name="Image 4" descr="La verrerie armoiries 05">
          <a:extLst>
            <a:ext uri="{FF2B5EF4-FFF2-40B4-BE49-F238E27FC236}">
              <a16:creationId xmlns:a16="http://schemas.microsoft.com/office/drawing/2014/main" id="{17B4EB99-967A-4484-919F-287C51D9C348}"/>
            </a:ext>
          </a:extLst>
        </xdr:cNvPr>
        <xdr:cNvPicPr>
          <a:picLocks noChangeAspect="1"/>
        </xdr:cNvPicPr>
      </xdr:nvPicPr>
      <xdr:blipFill>
        <a:blip xmlns:r="http://schemas.openxmlformats.org/officeDocument/2006/relationships" r:embed="rId2"/>
        <a:srcRect/>
        <a:stretch>
          <a:fillRect/>
        </a:stretch>
      </xdr:blipFill>
      <xdr:spPr bwMode="auto">
        <a:xfrm>
          <a:off x="6055191" y="231776"/>
          <a:ext cx="445622" cy="48418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514350</xdr:colOff>
      <xdr:row>27</xdr:row>
      <xdr:rowOff>0</xdr:rowOff>
    </xdr:from>
    <xdr:ext cx="123825" cy="180975"/>
    <xdr:pic>
      <xdr:nvPicPr>
        <xdr:cNvPr id="2" name="Flèche" descr="Triangle droit pointant sur ">
          <a:extLst>
            <a:ext uri="{FF2B5EF4-FFF2-40B4-BE49-F238E27FC236}">
              <a16:creationId xmlns:a16="http://schemas.microsoft.com/office/drawing/2014/main" id="{C3C4103A-2CD0-4618-A1DA-55E7246024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437197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1129811</xdr:colOff>
      <xdr:row>26</xdr:row>
      <xdr:rowOff>2198</xdr:rowOff>
    </xdr:from>
    <xdr:ext cx="123825" cy="180975"/>
    <xdr:pic>
      <xdr:nvPicPr>
        <xdr:cNvPr id="3" name="Flèche" descr="Triangle droit pointant sur ">
          <a:extLst>
            <a:ext uri="{FF2B5EF4-FFF2-40B4-BE49-F238E27FC236}">
              <a16:creationId xmlns:a16="http://schemas.microsoft.com/office/drawing/2014/main" id="{FAF0ABF3-3FC1-460A-979C-6B78931A6E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0336" y="4212248"/>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514350</xdr:colOff>
      <xdr:row>27</xdr:row>
      <xdr:rowOff>0</xdr:rowOff>
    </xdr:from>
    <xdr:ext cx="123825" cy="180975"/>
    <xdr:pic>
      <xdr:nvPicPr>
        <xdr:cNvPr id="4" name="Flèche" descr="Triangle droit pointant sur ">
          <a:extLst>
            <a:ext uri="{FF2B5EF4-FFF2-40B4-BE49-F238E27FC236}">
              <a16:creationId xmlns:a16="http://schemas.microsoft.com/office/drawing/2014/main" id="{8C4573BE-940B-4AFC-8BF8-6522726E64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437197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523875</xdr:colOff>
      <xdr:row>27</xdr:row>
      <xdr:rowOff>0</xdr:rowOff>
    </xdr:from>
    <xdr:ext cx="123825" cy="180975"/>
    <xdr:pic>
      <xdr:nvPicPr>
        <xdr:cNvPr id="5" name="Flèche" descr="Triangle droit pointant sur ">
          <a:extLst>
            <a:ext uri="{FF2B5EF4-FFF2-40B4-BE49-F238E27FC236}">
              <a16:creationId xmlns:a16="http://schemas.microsoft.com/office/drawing/2014/main" id="{225CCE0D-4F6D-4C7B-9DA4-086955EA5E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437197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514350</xdr:colOff>
      <xdr:row>27</xdr:row>
      <xdr:rowOff>0</xdr:rowOff>
    </xdr:from>
    <xdr:ext cx="123825" cy="180975"/>
    <xdr:pic>
      <xdr:nvPicPr>
        <xdr:cNvPr id="6" name="Flèche" descr="Triangle droit pointant sur ">
          <a:extLst>
            <a:ext uri="{FF2B5EF4-FFF2-40B4-BE49-F238E27FC236}">
              <a16:creationId xmlns:a16="http://schemas.microsoft.com/office/drawing/2014/main" id="{B1F48BF5-26B1-4201-8DD5-304A2430F8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437197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1129811</xdr:colOff>
      <xdr:row>27</xdr:row>
      <xdr:rowOff>9525</xdr:rowOff>
    </xdr:from>
    <xdr:ext cx="123825" cy="180975"/>
    <xdr:pic>
      <xdr:nvPicPr>
        <xdr:cNvPr id="7" name="Flèche" descr="Triangle droit pointant sur ">
          <a:extLst>
            <a:ext uri="{FF2B5EF4-FFF2-40B4-BE49-F238E27FC236}">
              <a16:creationId xmlns:a16="http://schemas.microsoft.com/office/drawing/2014/main" id="{151C4BF7-D855-4573-B180-5550D3EB90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0336" y="4381500"/>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1343025</xdr:colOff>
      <xdr:row>20</xdr:row>
      <xdr:rowOff>28575</xdr:rowOff>
    </xdr:from>
    <xdr:ext cx="123825" cy="180975"/>
    <xdr:pic>
      <xdr:nvPicPr>
        <xdr:cNvPr id="8" name="Flèche" descr="Triangle droit pointant sur ">
          <a:extLst>
            <a:ext uri="{FF2B5EF4-FFF2-40B4-BE49-F238E27FC236}">
              <a16:creationId xmlns:a16="http://schemas.microsoft.com/office/drawing/2014/main" id="{1DA0C10D-0C7D-49A0-9BCD-92BEAB7EAA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0" y="326707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1352550</xdr:colOff>
      <xdr:row>21</xdr:row>
      <xdr:rowOff>38100</xdr:rowOff>
    </xdr:from>
    <xdr:ext cx="114300" cy="180975"/>
    <xdr:pic>
      <xdr:nvPicPr>
        <xdr:cNvPr id="9" name="Flèche" descr="Triangle droit pointant sur ">
          <a:extLst>
            <a:ext uri="{FF2B5EF4-FFF2-40B4-BE49-F238E27FC236}">
              <a16:creationId xmlns:a16="http://schemas.microsoft.com/office/drawing/2014/main" id="{0221E732-DF08-4A78-87FF-22D36A9F58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0" y="3438525"/>
          <a:ext cx="1143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0</xdr:row>
      <xdr:rowOff>0</xdr:rowOff>
    </xdr:from>
    <xdr:to>
      <xdr:col>0</xdr:col>
      <xdr:colOff>417635</xdr:colOff>
      <xdr:row>2</xdr:row>
      <xdr:rowOff>4171</xdr:rowOff>
    </xdr:to>
    <xdr:pic>
      <xdr:nvPicPr>
        <xdr:cNvPr id="12" name="Image 11">
          <a:extLst>
            <a:ext uri="{FF2B5EF4-FFF2-40B4-BE49-F238E27FC236}">
              <a16:creationId xmlns:a16="http://schemas.microsoft.com/office/drawing/2014/main" id="{526E0473-8E11-4A5A-9E3C-7840262AC7B5}"/>
            </a:ext>
          </a:extLst>
        </xdr:cNvPr>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foregroundMark x1="64883" y1="59042" x2="64883" y2="59042"/>
                      <a14:foregroundMark x1="65050" y1="58802" x2="65050" y2="58802"/>
                      <a14:foregroundMark x1="57692" y1="53772" x2="57692" y2="53772"/>
                      <a14:foregroundMark x1="72742" y1="54012" x2="72742" y2="54012"/>
                      <a14:foregroundMark x1="72742" y1="54012" x2="72742" y2="54012"/>
                      <a14:foregroundMark x1="75418" y1="59521" x2="75418" y2="59521"/>
                      <a14:foregroundMark x1="75418" y1="59521" x2="75418" y2="59521"/>
                      <a14:foregroundMark x1="73746" y1="61437" x2="73746" y2="61437"/>
                      <a14:foregroundMark x1="70067" y1="60838" x2="70067" y2="60838"/>
                      <a14:foregroundMark x1="58528" y1="61437" x2="58528" y2="61437"/>
                      <a14:foregroundMark x1="58027" y1="54012" x2="58027" y2="54012"/>
                      <a14:foregroundMark x1="61037" y1="54012" x2="61037" y2="54012"/>
                      <a14:foregroundMark x1="63043" y1="57365" x2="63043" y2="57365"/>
                      <a14:foregroundMark x1="63043" y1="57246" x2="63043" y2="57246"/>
                      <a14:foregroundMark x1="62709" y1="57485" x2="62709" y2="57485"/>
                      <a14:foregroundMark x1="62709" y1="57485" x2="62709" y2="57485"/>
                      <a14:foregroundMark x1="64883" y1="56527" x2="64883" y2="56527"/>
                      <a14:foregroundMark x1="64883" y1="56527" x2="64883" y2="56527"/>
                      <a14:foregroundMark x1="66388" y1="57725" x2="66388" y2="57725"/>
                      <a14:foregroundMark x1="66388" y1="57725" x2="66388" y2="57725"/>
                      <a14:foregroundMark x1="72241" y1="54970" x2="72241" y2="54970"/>
                      <a14:foregroundMark x1="72241" y1="54970" x2="72241" y2="54970"/>
                      <a14:foregroundMark x1="72074" y1="56407" x2="72074" y2="56407"/>
                      <a14:foregroundMark x1="72074" y1="56407" x2="72074" y2="56407"/>
                      <a14:foregroundMark x1="71906" y1="57006" x2="71906" y2="57006"/>
                      <a14:foregroundMark x1="71906" y1="57006" x2="71906" y2="57006"/>
                      <a14:foregroundMark x1="72074" y1="57485" x2="72074" y2="57485"/>
                      <a14:foregroundMark x1="72074" y1="57485" x2="72074" y2="57485"/>
                      <a14:foregroundMark x1="72074" y1="57725" x2="72074" y2="57725"/>
                      <a14:foregroundMark x1="72074" y1="57725" x2="72074" y2="57725"/>
                      <a14:foregroundMark x1="67559" y1="58802" x2="67559" y2="58802"/>
                      <a14:foregroundMark x1="67559" y1="58802" x2="67559" y2="58802"/>
                      <a14:foregroundMark x1="66890" y1="58922" x2="66890" y2="58922"/>
                      <a14:foregroundMark x1="66890" y1="58922" x2="66890" y2="58922"/>
                      <a14:foregroundMark x1="66388" y1="58323" x2="66388" y2="58323"/>
                      <a14:foregroundMark x1="66388" y1="58323" x2="66388" y2="58323"/>
                      <a14:foregroundMark x1="66054" y1="57844" x2="66054" y2="57844"/>
                      <a14:foregroundMark x1="66054" y1="57844" x2="66054" y2="57844"/>
                      <a14:foregroundMark x1="65886" y1="57725" x2="65886" y2="57725"/>
                      <a14:foregroundMark x1="65886" y1="57725" x2="65886" y2="57725"/>
                      <a14:foregroundMark x1="64381" y1="57725" x2="64381" y2="57725"/>
                      <a14:foregroundMark x1="64381" y1="57725" x2="64381" y2="57725"/>
                      <a14:foregroundMark x1="63880" y1="57725" x2="63880" y2="57725"/>
                      <a14:foregroundMark x1="63880" y1="57725" x2="63880" y2="57725"/>
                    </a14:backgroundRemoval>
                  </a14:imgEffect>
                </a14:imgLayer>
              </a14:imgProps>
            </a:ext>
            <a:ext uri="{28A0092B-C50C-407E-A947-70E740481C1C}">
              <a14:useLocalDpi xmlns:a14="http://schemas.microsoft.com/office/drawing/2010/main" val="0"/>
            </a:ext>
          </a:extLst>
        </a:blip>
        <a:srcRect l="17620" t="24393" r="20792" b="21780"/>
        <a:stretch/>
      </xdr:blipFill>
      <xdr:spPr bwMode="auto">
        <a:xfrm>
          <a:off x="0" y="0"/>
          <a:ext cx="417635" cy="50972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6</xdr:col>
      <xdr:colOff>534866</xdr:colOff>
      <xdr:row>0</xdr:row>
      <xdr:rowOff>0</xdr:rowOff>
    </xdr:from>
    <xdr:to>
      <xdr:col>7</xdr:col>
      <xdr:colOff>1</xdr:colOff>
      <xdr:row>2</xdr:row>
      <xdr:rowOff>4171</xdr:rowOff>
    </xdr:to>
    <xdr:pic>
      <xdr:nvPicPr>
        <xdr:cNvPr id="13" name="Image 12">
          <a:extLst>
            <a:ext uri="{FF2B5EF4-FFF2-40B4-BE49-F238E27FC236}">
              <a16:creationId xmlns:a16="http://schemas.microsoft.com/office/drawing/2014/main" id="{523D354F-27B0-4537-BE8F-8E439866947E}"/>
            </a:ext>
          </a:extLst>
        </xdr:cNvPr>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foregroundMark x1="64883" y1="59042" x2="64883" y2="59042"/>
                      <a14:foregroundMark x1="65050" y1="58802" x2="65050" y2="58802"/>
                      <a14:foregroundMark x1="57692" y1="53772" x2="57692" y2="53772"/>
                      <a14:foregroundMark x1="72742" y1="54012" x2="72742" y2="54012"/>
                      <a14:foregroundMark x1="72742" y1="54012" x2="72742" y2="54012"/>
                      <a14:foregroundMark x1="75418" y1="59521" x2="75418" y2="59521"/>
                      <a14:foregroundMark x1="75418" y1="59521" x2="75418" y2="59521"/>
                      <a14:foregroundMark x1="73746" y1="61437" x2="73746" y2="61437"/>
                      <a14:foregroundMark x1="70067" y1="60838" x2="70067" y2="60838"/>
                      <a14:foregroundMark x1="58528" y1="61437" x2="58528" y2="61437"/>
                      <a14:foregroundMark x1="58027" y1="54012" x2="58027" y2="54012"/>
                      <a14:foregroundMark x1="61037" y1="54012" x2="61037" y2="54012"/>
                      <a14:foregroundMark x1="63043" y1="57365" x2="63043" y2="57365"/>
                      <a14:foregroundMark x1="63043" y1="57246" x2="63043" y2="57246"/>
                      <a14:foregroundMark x1="62709" y1="57485" x2="62709" y2="57485"/>
                      <a14:foregroundMark x1="62709" y1="57485" x2="62709" y2="57485"/>
                      <a14:foregroundMark x1="64883" y1="56527" x2="64883" y2="56527"/>
                      <a14:foregroundMark x1="64883" y1="56527" x2="64883" y2="56527"/>
                      <a14:foregroundMark x1="66388" y1="57725" x2="66388" y2="57725"/>
                      <a14:foregroundMark x1="66388" y1="57725" x2="66388" y2="57725"/>
                      <a14:foregroundMark x1="72241" y1="54970" x2="72241" y2="54970"/>
                      <a14:foregroundMark x1="72241" y1="54970" x2="72241" y2="54970"/>
                      <a14:foregroundMark x1="72074" y1="56407" x2="72074" y2="56407"/>
                      <a14:foregroundMark x1="72074" y1="56407" x2="72074" y2="56407"/>
                      <a14:foregroundMark x1="71906" y1="57006" x2="71906" y2="57006"/>
                      <a14:foregroundMark x1="71906" y1="57006" x2="71906" y2="57006"/>
                      <a14:foregroundMark x1="72074" y1="57485" x2="72074" y2="57485"/>
                      <a14:foregroundMark x1="72074" y1="57485" x2="72074" y2="57485"/>
                      <a14:foregroundMark x1="72074" y1="57725" x2="72074" y2="57725"/>
                      <a14:foregroundMark x1="72074" y1="57725" x2="72074" y2="57725"/>
                      <a14:foregroundMark x1="67559" y1="58802" x2="67559" y2="58802"/>
                      <a14:foregroundMark x1="67559" y1="58802" x2="67559" y2="58802"/>
                      <a14:foregroundMark x1="66890" y1="58922" x2="66890" y2="58922"/>
                      <a14:foregroundMark x1="66890" y1="58922" x2="66890" y2="58922"/>
                      <a14:foregroundMark x1="66388" y1="58323" x2="66388" y2="58323"/>
                      <a14:foregroundMark x1="66388" y1="58323" x2="66388" y2="58323"/>
                      <a14:foregroundMark x1="66054" y1="57844" x2="66054" y2="57844"/>
                      <a14:foregroundMark x1="66054" y1="57844" x2="66054" y2="57844"/>
                      <a14:foregroundMark x1="65886" y1="57725" x2="65886" y2="57725"/>
                      <a14:foregroundMark x1="65886" y1="57725" x2="65886" y2="57725"/>
                      <a14:foregroundMark x1="64381" y1="57725" x2="64381" y2="57725"/>
                      <a14:foregroundMark x1="64381" y1="57725" x2="64381" y2="57725"/>
                      <a14:foregroundMark x1="63880" y1="57725" x2="63880" y2="57725"/>
                      <a14:foregroundMark x1="63880" y1="57725" x2="63880" y2="57725"/>
                    </a14:backgroundRemoval>
                  </a14:imgEffect>
                </a14:imgLayer>
              </a14:imgProps>
            </a:ext>
            <a:ext uri="{28A0092B-C50C-407E-A947-70E740481C1C}">
              <a14:useLocalDpi xmlns:a14="http://schemas.microsoft.com/office/drawing/2010/main" val="0"/>
            </a:ext>
          </a:extLst>
        </a:blip>
        <a:srcRect l="17620" t="24393" r="20792" b="21780"/>
        <a:stretch/>
      </xdr:blipFill>
      <xdr:spPr bwMode="auto">
        <a:xfrm>
          <a:off x="6176597" y="0"/>
          <a:ext cx="417635" cy="50972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514350</xdr:colOff>
      <xdr:row>26</xdr:row>
      <xdr:rowOff>9525</xdr:rowOff>
    </xdr:from>
    <xdr:to>
      <xdr:col>0</xdr:col>
      <xdr:colOff>638175</xdr:colOff>
      <xdr:row>27</xdr:row>
      <xdr:rowOff>0</xdr:rowOff>
    </xdr:to>
    <xdr:pic>
      <xdr:nvPicPr>
        <xdr:cNvPr id="2" name="Flèche" descr="Triangle droit pointant sur ">
          <a:extLst>
            <a:ext uri="{FF2B5EF4-FFF2-40B4-BE49-F238E27FC236}">
              <a16:creationId xmlns:a16="http://schemas.microsoft.com/office/drawing/2014/main" id="{C6DA05CD-B967-4435-9C83-566A2ED4C1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623887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514350</xdr:colOff>
      <xdr:row>27</xdr:row>
      <xdr:rowOff>9525</xdr:rowOff>
    </xdr:from>
    <xdr:to>
      <xdr:col>0</xdr:col>
      <xdr:colOff>638175</xdr:colOff>
      <xdr:row>28</xdr:row>
      <xdr:rowOff>0</xdr:rowOff>
    </xdr:to>
    <xdr:pic>
      <xdr:nvPicPr>
        <xdr:cNvPr id="3" name="Flèche" descr="Triangle droit pointant sur ">
          <a:extLst>
            <a:ext uri="{FF2B5EF4-FFF2-40B4-BE49-F238E27FC236}">
              <a16:creationId xmlns:a16="http://schemas.microsoft.com/office/drawing/2014/main" id="{21C57BBB-4D90-4C24-AA9B-CAEE61D515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642937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514350</xdr:colOff>
      <xdr:row>28</xdr:row>
      <xdr:rowOff>9525</xdr:rowOff>
    </xdr:from>
    <xdr:to>
      <xdr:col>0</xdr:col>
      <xdr:colOff>638175</xdr:colOff>
      <xdr:row>29</xdr:row>
      <xdr:rowOff>0</xdr:rowOff>
    </xdr:to>
    <xdr:pic>
      <xdr:nvPicPr>
        <xdr:cNvPr id="4" name="Flèche" descr="Triangle droit pointant sur ">
          <a:extLst>
            <a:ext uri="{FF2B5EF4-FFF2-40B4-BE49-F238E27FC236}">
              <a16:creationId xmlns:a16="http://schemas.microsoft.com/office/drawing/2014/main" id="{F122266D-820F-406C-8D16-0C556B6303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661987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514350</xdr:colOff>
      <xdr:row>29</xdr:row>
      <xdr:rowOff>0</xdr:rowOff>
    </xdr:from>
    <xdr:to>
      <xdr:col>0</xdr:col>
      <xdr:colOff>638175</xdr:colOff>
      <xdr:row>29</xdr:row>
      <xdr:rowOff>180975</xdr:rowOff>
    </xdr:to>
    <xdr:pic>
      <xdr:nvPicPr>
        <xdr:cNvPr id="5" name="Flèche" descr="Triangle droit pointant sur ">
          <a:extLst>
            <a:ext uri="{FF2B5EF4-FFF2-40B4-BE49-F238E27FC236}">
              <a16:creationId xmlns:a16="http://schemas.microsoft.com/office/drawing/2014/main" id="{0C872152-36AD-460E-A77F-4F904AEF1C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6800850"/>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29</xdr:row>
      <xdr:rowOff>9525</xdr:rowOff>
    </xdr:from>
    <xdr:to>
      <xdr:col>0</xdr:col>
      <xdr:colOff>647700</xdr:colOff>
      <xdr:row>30</xdr:row>
      <xdr:rowOff>0</xdr:rowOff>
    </xdr:to>
    <xdr:pic>
      <xdr:nvPicPr>
        <xdr:cNvPr id="6" name="Flèche" descr="Triangle droit pointant sur ">
          <a:extLst>
            <a:ext uri="{FF2B5EF4-FFF2-40B4-BE49-F238E27FC236}">
              <a16:creationId xmlns:a16="http://schemas.microsoft.com/office/drawing/2014/main" id="{BFB52110-E473-45C2-B479-DC0D5CD10E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681037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514350</xdr:colOff>
      <xdr:row>31</xdr:row>
      <xdr:rowOff>9525</xdr:rowOff>
    </xdr:from>
    <xdr:to>
      <xdr:col>0</xdr:col>
      <xdr:colOff>638175</xdr:colOff>
      <xdr:row>32</xdr:row>
      <xdr:rowOff>0</xdr:rowOff>
    </xdr:to>
    <xdr:pic>
      <xdr:nvPicPr>
        <xdr:cNvPr id="7" name="Flèche" descr="Triangle droit pointant sur ">
          <a:extLst>
            <a:ext uri="{FF2B5EF4-FFF2-40B4-BE49-F238E27FC236}">
              <a16:creationId xmlns:a16="http://schemas.microsoft.com/office/drawing/2014/main" id="{0C05BF4B-233F-4D1D-B9D2-984B69A45A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719137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514350</xdr:colOff>
      <xdr:row>32</xdr:row>
      <xdr:rowOff>9525</xdr:rowOff>
    </xdr:from>
    <xdr:to>
      <xdr:col>0</xdr:col>
      <xdr:colOff>638175</xdr:colOff>
      <xdr:row>33</xdr:row>
      <xdr:rowOff>0</xdr:rowOff>
    </xdr:to>
    <xdr:pic>
      <xdr:nvPicPr>
        <xdr:cNvPr id="8" name="Flèche" descr="Triangle droit pointant sur ">
          <a:extLst>
            <a:ext uri="{FF2B5EF4-FFF2-40B4-BE49-F238E27FC236}">
              <a16:creationId xmlns:a16="http://schemas.microsoft.com/office/drawing/2014/main" id="{9CFC53AF-ED6C-4993-9545-942E366844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738187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514350</xdr:colOff>
      <xdr:row>33</xdr:row>
      <xdr:rowOff>9525</xdr:rowOff>
    </xdr:from>
    <xdr:to>
      <xdr:col>0</xdr:col>
      <xdr:colOff>638175</xdr:colOff>
      <xdr:row>34</xdr:row>
      <xdr:rowOff>0</xdr:rowOff>
    </xdr:to>
    <xdr:pic>
      <xdr:nvPicPr>
        <xdr:cNvPr id="9" name="Flèche" descr="Triangle droit pointant sur ">
          <a:extLst>
            <a:ext uri="{FF2B5EF4-FFF2-40B4-BE49-F238E27FC236}">
              <a16:creationId xmlns:a16="http://schemas.microsoft.com/office/drawing/2014/main" id="{27B5E240-0D80-47DA-9197-FB5050C0A9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757237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1343025</xdr:colOff>
      <xdr:row>20</xdr:row>
      <xdr:rowOff>28575</xdr:rowOff>
    </xdr:from>
    <xdr:to>
      <xdr:col>1</xdr:col>
      <xdr:colOff>1466850</xdr:colOff>
      <xdr:row>20</xdr:row>
      <xdr:rowOff>209550</xdr:rowOff>
    </xdr:to>
    <xdr:pic>
      <xdr:nvPicPr>
        <xdr:cNvPr id="10" name="Flèche" descr="Triangle droit pointant sur ">
          <a:extLst>
            <a:ext uri="{FF2B5EF4-FFF2-40B4-BE49-F238E27FC236}">
              <a16:creationId xmlns:a16="http://schemas.microsoft.com/office/drawing/2014/main" id="{2693B177-ED3C-4615-9DE9-FC7C41DF65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28825" y="492442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1352550</xdr:colOff>
      <xdr:row>21</xdr:row>
      <xdr:rowOff>38100</xdr:rowOff>
    </xdr:from>
    <xdr:to>
      <xdr:col>1</xdr:col>
      <xdr:colOff>1466850</xdr:colOff>
      <xdr:row>21</xdr:row>
      <xdr:rowOff>219075</xdr:rowOff>
    </xdr:to>
    <xdr:pic>
      <xdr:nvPicPr>
        <xdr:cNvPr id="11" name="Flèche" descr="Triangle droit pointant sur ">
          <a:extLst>
            <a:ext uri="{FF2B5EF4-FFF2-40B4-BE49-F238E27FC236}">
              <a16:creationId xmlns:a16="http://schemas.microsoft.com/office/drawing/2014/main" id="{7F46D02F-404A-4D8B-AB04-59A0387AE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8350" y="5343525"/>
          <a:ext cx="1143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29308</xdr:colOff>
      <xdr:row>0</xdr:row>
      <xdr:rowOff>7327</xdr:rowOff>
    </xdr:from>
    <xdr:to>
      <xdr:col>0</xdr:col>
      <xdr:colOff>446943</xdr:colOff>
      <xdr:row>2</xdr:row>
      <xdr:rowOff>11498</xdr:rowOff>
    </xdr:to>
    <xdr:pic>
      <xdr:nvPicPr>
        <xdr:cNvPr id="14" name="Image 13">
          <a:extLst>
            <a:ext uri="{FF2B5EF4-FFF2-40B4-BE49-F238E27FC236}">
              <a16:creationId xmlns:a16="http://schemas.microsoft.com/office/drawing/2014/main" id="{1BD922AC-1C0A-4E25-9493-827CDD9D340C}"/>
            </a:ext>
          </a:extLst>
        </xdr:cNvPr>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foregroundMark x1="64883" y1="59042" x2="64883" y2="59042"/>
                      <a14:foregroundMark x1="65050" y1="58802" x2="65050" y2="58802"/>
                      <a14:foregroundMark x1="57692" y1="53772" x2="57692" y2="53772"/>
                      <a14:foregroundMark x1="72742" y1="54012" x2="72742" y2="54012"/>
                      <a14:foregroundMark x1="72742" y1="54012" x2="72742" y2="54012"/>
                      <a14:foregroundMark x1="75418" y1="59521" x2="75418" y2="59521"/>
                      <a14:foregroundMark x1="75418" y1="59521" x2="75418" y2="59521"/>
                      <a14:foregroundMark x1="73746" y1="61437" x2="73746" y2="61437"/>
                      <a14:foregroundMark x1="70067" y1="60838" x2="70067" y2="60838"/>
                      <a14:foregroundMark x1="58528" y1="61437" x2="58528" y2="61437"/>
                      <a14:foregroundMark x1="58027" y1="54012" x2="58027" y2="54012"/>
                      <a14:foregroundMark x1="61037" y1="54012" x2="61037" y2="54012"/>
                      <a14:foregroundMark x1="63043" y1="57365" x2="63043" y2="57365"/>
                      <a14:foregroundMark x1="63043" y1="57246" x2="63043" y2="57246"/>
                      <a14:foregroundMark x1="62709" y1="57485" x2="62709" y2="57485"/>
                      <a14:foregroundMark x1="62709" y1="57485" x2="62709" y2="57485"/>
                      <a14:foregroundMark x1="64883" y1="56527" x2="64883" y2="56527"/>
                      <a14:foregroundMark x1="64883" y1="56527" x2="64883" y2="56527"/>
                      <a14:foregroundMark x1="66388" y1="57725" x2="66388" y2="57725"/>
                      <a14:foregroundMark x1="66388" y1="57725" x2="66388" y2="57725"/>
                      <a14:foregroundMark x1="72241" y1="54970" x2="72241" y2="54970"/>
                      <a14:foregroundMark x1="72241" y1="54970" x2="72241" y2="54970"/>
                      <a14:foregroundMark x1="72074" y1="56407" x2="72074" y2="56407"/>
                      <a14:foregroundMark x1="72074" y1="56407" x2="72074" y2="56407"/>
                      <a14:foregroundMark x1="71906" y1="57006" x2="71906" y2="57006"/>
                      <a14:foregroundMark x1="71906" y1="57006" x2="71906" y2="57006"/>
                      <a14:foregroundMark x1="72074" y1="57485" x2="72074" y2="57485"/>
                      <a14:foregroundMark x1="72074" y1="57485" x2="72074" y2="57485"/>
                      <a14:foregroundMark x1="72074" y1="57725" x2="72074" y2="57725"/>
                      <a14:foregroundMark x1="72074" y1="57725" x2="72074" y2="57725"/>
                      <a14:foregroundMark x1="67559" y1="58802" x2="67559" y2="58802"/>
                      <a14:foregroundMark x1="67559" y1="58802" x2="67559" y2="58802"/>
                      <a14:foregroundMark x1="66890" y1="58922" x2="66890" y2="58922"/>
                      <a14:foregroundMark x1="66890" y1="58922" x2="66890" y2="58922"/>
                      <a14:foregroundMark x1="66388" y1="58323" x2="66388" y2="58323"/>
                      <a14:foregroundMark x1="66388" y1="58323" x2="66388" y2="58323"/>
                      <a14:foregroundMark x1="66054" y1="57844" x2="66054" y2="57844"/>
                      <a14:foregroundMark x1="66054" y1="57844" x2="66054" y2="57844"/>
                      <a14:foregroundMark x1="65886" y1="57725" x2="65886" y2="57725"/>
                      <a14:foregroundMark x1="65886" y1="57725" x2="65886" y2="57725"/>
                      <a14:foregroundMark x1="64381" y1="57725" x2="64381" y2="57725"/>
                      <a14:foregroundMark x1="64381" y1="57725" x2="64381" y2="57725"/>
                      <a14:foregroundMark x1="63880" y1="57725" x2="63880" y2="57725"/>
                      <a14:foregroundMark x1="63880" y1="57725" x2="63880" y2="57725"/>
                    </a14:backgroundRemoval>
                  </a14:imgEffect>
                </a14:imgLayer>
              </a14:imgProps>
            </a:ext>
            <a:ext uri="{28A0092B-C50C-407E-A947-70E740481C1C}">
              <a14:useLocalDpi xmlns:a14="http://schemas.microsoft.com/office/drawing/2010/main" val="0"/>
            </a:ext>
          </a:extLst>
        </a:blip>
        <a:srcRect l="17620" t="24393" r="20792" b="21780"/>
        <a:stretch/>
      </xdr:blipFill>
      <xdr:spPr bwMode="auto">
        <a:xfrm>
          <a:off x="29308" y="7327"/>
          <a:ext cx="417635" cy="50972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6</xdr:col>
      <xdr:colOff>512884</xdr:colOff>
      <xdr:row>0</xdr:row>
      <xdr:rowOff>0</xdr:rowOff>
    </xdr:from>
    <xdr:to>
      <xdr:col>6</xdr:col>
      <xdr:colOff>930519</xdr:colOff>
      <xdr:row>2</xdr:row>
      <xdr:rowOff>4171</xdr:rowOff>
    </xdr:to>
    <xdr:pic>
      <xdr:nvPicPr>
        <xdr:cNvPr id="15" name="Image 14">
          <a:extLst>
            <a:ext uri="{FF2B5EF4-FFF2-40B4-BE49-F238E27FC236}">
              <a16:creationId xmlns:a16="http://schemas.microsoft.com/office/drawing/2014/main" id="{C0831AA3-8E6C-4161-AA9A-F9FE0C871BD8}"/>
            </a:ext>
          </a:extLst>
        </xdr:cNvPr>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foregroundMark x1="64883" y1="59042" x2="64883" y2="59042"/>
                      <a14:foregroundMark x1="65050" y1="58802" x2="65050" y2="58802"/>
                      <a14:foregroundMark x1="57692" y1="53772" x2="57692" y2="53772"/>
                      <a14:foregroundMark x1="72742" y1="54012" x2="72742" y2="54012"/>
                      <a14:foregroundMark x1="72742" y1="54012" x2="72742" y2="54012"/>
                      <a14:foregroundMark x1="75418" y1="59521" x2="75418" y2="59521"/>
                      <a14:foregroundMark x1="75418" y1="59521" x2="75418" y2="59521"/>
                      <a14:foregroundMark x1="73746" y1="61437" x2="73746" y2="61437"/>
                      <a14:foregroundMark x1="70067" y1="60838" x2="70067" y2="60838"/>
                      <a14:foregroundMark x1="58528" y1="61437" x2="58528" y2="61437"/>
                      <a14:foregroundMark x1="58027" y1="54012" x2="58027" y2="54012"/>
                      <a14:foregroundMark x1="61037" y1="54012" x2="61037" y2="54012"/>
                      <a14:foregroundMark x1="63043" y1="57365" x2="63043" y2="57365"/>
                      <a14:foregroundMark x1="63043" y1="57246" x2="63043" y2="57246"/>
                      <a14:foregroundMark x1="62709" y1="57485" x2="62709" y2="57485"/>
                      <a14:foregroundMark x1="62709" y1="57485" x2="62709" y2="57485"/>
                      <a14:foregroundMark x1="64883" y1="56527" x2="64883" y2="56527"/>
                      <a14:foregroundMark x1="64883" y1="56527" x2="64883" y2="56527"/>
                      <a14:foregroundMark x1="66388" y1="57725" x2="66388" y2="57725"/>
                      <a14:foregroundMark x1="66388" y1="57725" x2="66388" y2="57725"/>
                      <a14:foregroundMark x1="72241" y1="54970" x2="72241" y2="54970"/>
                      <a14:foregroundMark x1="72241" y1="54970" x2="72241" y2="54970"/>
                      <a14:foregroundMark x1="72074" y1="56407" x2="72074" y2="56407"/>
                      <a14:foregroundMark x1="72074" y1="56407" x2="72074" y2="56407"/>
                      <a14:foregroundMark x1="71906" y1="57006" x2="71906" y2="57006"/>
                      <a14:foregroundMark x1="71906" y1="57006" x2="71906" y2="57006"/>
                      <a14:foregroundMark x1="72074" y1="57485" x2="72074" y2="57485"/>
                      <a14:foregroundMark x1="72074" y1="57485" x2="72074" y2="57485"/>
                      <a14:foregroundMark x1="72074" y1="57725" x2="72074" y2="57725"/>
                      <a14:foregroundMark x1="72074" y1="57725" x2="72074" y2="57725"/>
                      <a14:foregroundMark x1="67559" y1="58802" x2="67559" y2="58802"/>
                      <a14:foregroundMark x1="67559" y1="58802" x2="67559" y2="58802"/>
                      <a14:foregroundMark x1="66890" y1="58922" x2="66890" y2="58922"/>
                      <a14:foregroundMark x1="66890" y1="58922" x2="66890" y2="58922"/>
                      <a14:foregroundMark x1="66388" y1="58323" x2="66388" y2="58323"/>
                      <a14:foregroundMark x1="66388" y1="58323" x2="66388" y2="58323"/>
                      <a14:foregroundMark x1="66054" y1="57844" x2="66054" y2="57844"/>
                      <a14:foregroundMark x1="66054" y1="57844" x2="66054" y2="57844"/>
                      <a14:foregroundMark x1="65886" y1="57725" x2="65886" y2="57725"/>
                      <a14:foregroundMark x1="65886" y1="57725" x2="65886" y2="57725"/>
                      <a14:foregroundMark x1="64381" y1="57725" x2="64381" y2="57725"/>
                      <a14:foregroundMark x1="64381" y1="57725" x2="64381" y2="57725"/>
                      <a14:foregroundMark x1="63880" y1="57725" x2="63880" y2="57725"/>
                      <a14:foregroundMark x1="63880" y1="57725" x2="63880" y2="57725"/>
                    </a14:backgroundRemoval>
                  </a14:imgEffect>
                </a14:imgLayer>
              </a14:imgProps>
            </a:ext>
            <a:ext uri="{28A0092B-C50C-407E-A947-70E740481C1C}">
              <a14:useLocalDpi xmlns:a14="http://schemas.microsoft.com/office/drawing/2010/main" val="0"/>
            </a:ext>
          </a:extLst>
        </a:blip>
        <a:srcRect l="17620" t="24393" r="20792" b="21780"/>
        <a:stretch/>
      </xdr:blipFill>
      <xdr:spPr bwMode="auto">
        <a:xfrm>
          <a:off x="6154615" y="0"/>
          <a:ext cx="417635" cy="50972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K55"/>
  <sheetViews>
    <sheetView showGridLines="0" showZeros="0" tabSelected="1" topLeftCell="A3" zoomScale="120" zoomScaleNormal="120" workbookViewId="0">
      <selection activeCell="L9" sqref="L9"/>
    </sheetView>
  </sheetViews>
  <sheetFormatPr baseColWidth="10" defaultRowHeight="16.5" x14ac:dyDescent="0.3"/>
  <cols>
    <col min="1" max="1" width="10.28515625" style="1" customWidth="1"/>
    <col min="2" max="2" width="23.7109375" style="1" customWidth="1"/>
    <col min="3" max="4" width="14.28515625" style="1" customWidth="1"/>
    <col min="5" max="5" width="7.7109375" style="1" customWidth="1"/>
    <col min="6" max="7" width="14.28515625" style="1" customWidth="1"/>
    <col min="8" max="8" width="8.85546875" style="1" customWidth="1"/>
    <col min="9" max="9" width="11.42578125" style="1" hidden="1" customWidth="1"/>
    <col min="10" max="11" width="11.42578125" style="2" hidden="1" customWidth="1"/>
    <col min="12" max="16384" width="11.42578125" style="1"/>
  </cols>
  <sheetData>
    <row r="2" spans="1:11" ht="18.75" x14ac:dyDescent="0.3">
      <c r="A2" s="72" t="s">
        <v>53</v>
      </c>
      <c r="B2" s="72"/>
      <c r="C2" s="72"/>
      <c r="D2" s="72"/>
      <c r="E2" s="72"/>
      <c r="F2" s="72"/>
      <c r="G2" s="72"/>
    </row>
    <row r="3" spans="1:11" s="3" customFormat="1" ht="21" customHeight="1" x14ac:dyDescent="0.2">
      <c r="A3" s="73" t="s">
        <v>0</v>
      </c>
      <c r="B3" s="73" t="s">
        <v>0</v>
      </c>
      <c r="C3" s="73" t="s">
        <v>0</v>
      </c>
      <c r="D3" s="73" t="s">
        <v>0</v>
      </c>
      <c r="E3" s="73" t="s">
        <v>0</v>
      </c>
      <c r="F3" s="73" t="s">
        <v>0</v>
      </c>
      <c r="G3" s="73" t="s">
        <v>0</v>
      </c>
      <c r="J3" s="4"/>
      <c r="K3" s="4"/>
    </row>
    <row r="4" spans="1:11" ht="10.5" customHeight="1" x14ac:dyDescent="0.3"/>
    <row r="5" spans="1:11" ht="18.75" x14ac:dyDescent="0.3">
      <c r="A5" s="5" t="s">
        <v>1</v>
      </c>
    </row>
    <row r="6" spans="1:11" ht="3.75" customHeight="1" x14ac:dyDescent="0.3"/>
    <row r="7" spans="1:11" s="6" customFormat="1" ht="18.75" customHeight="1" x14ac:dyDescent="0.2">
      <c r="A7" s="6" t="s">
        <v>2</v>
      </c>
      <c r="J7" s="7"/>
      <c r="K7" s="7"/>
    </row>
    <row r="8" spans="1:11" s="8" customFormat="1" ht="51.75" customHeight="1" x14ac:dyDescent="0.3">
      <c r="A8" s="74" t="s">
        <v>3</v>
      </c>
      <c r="B8" s="74"/>
      <c r="C8" s="74"/>
      <c r="D8" s="74"/>
      <c r="E8" s="74"/>
      <c r="F8" s="74"/>
      <c r="G8" s="74"/>
      <c r="J8" s="9"/>
      <c r="K8" s="9"/>
    </row>
    <row r="9" spans="1:11" s="10" customFormat="1" ht="40.5" customHeight="1" x14ac:dyDescent="0.2">
      <c r="A9" s="74" t="s">
        <v>4</v>
      </c>
      <c r="B9" s="74"/>
      <c r="C9" s="74"/>
      <c r="D9" s="74"/>
      <c r="E9" s="74"/>
      <c r="F9" s="74"/>
      <c r="G9" s="74"/>
      <c r="J9" s="11"/>
      <c r="K9" s="11"/>
    </row>
    <row r="10" spans="1:11" ht="5.25" customHeight="1" x14ac:dyDescent="0.3">
      <c r="A10" s="12"/>
      <c r="B10" s="12"/>
      <c r="C10" s="12"/>
      <c r="D10" s="12"/>
      <c r="E10" s="12"/>
      <c r="F10" s="12"/>
      <c r="G10" s="12"/>
    </row>
    <row r="11" spans="1:11" ht="18" customHeight="1" x14ac:dyDescent="0.3"/>
    <row r="12" spans="1:11" ht="26.25" customHeight="1" x14ac:dyDescent="0.3">
      <c r="A12" s="13" t="s">
        <v>5</v>
      </c>
      <c r="C12" s="14"/>
      <c r="D12" s="75"/>
      <c r="E12" s="75"/>
      <c r="F12" s="75"/>
      <c r="G12" s="17"/>
    </row>
    <row r="13" spans="1:11" ht="15" customHeight="1" x14ac:dyDescent="0.3">
      <c r="A13" s="13"/>
      <c r="C13" s="15"/>
      <c r="D13" s="16"/>
      <c r="E13" s="16"/>
      <c r="F13" s="16"/>
      <c r="G13" s="17"/>
    </row>
    <row r="14" spans="1:11" s="6" customFormat="1" ht="22.5" customHeight="1" x14ac:dyDescent="0.2">
      <c r="A14" s="13" t="s">
        <v>6</v>
      </c>
      <c r="C14" s="71"/>
      <c r="D14" s="71"/>
      <c r="E14" s="71"/>
      <c r="F14" s="71"/>
      <c r="G14" s="71"/>
      <c r="J14" s="7"/>
      <c r="K14" s="7"/>
    </row>
    <row r="15" spans="1:11" ht="12.75" customHeight="1" x14ac:dyDescent="0.3">
      <c r="A15" s="18"/>
    </row>
    <row r="16" spans="1:11" x14ac:dyDescent="0.3">
      <c r="A16" s="18" t="s">
        <v>7</v>
      </c>
      <c r="C16" s="59" t="s">
        <v>8</v>
      </c>
      <c r="D16" s="59"/>
      <c r="F16" s="59" t="s">
        <v>9</v>
      </c>
      <c r="G16" s="59"/>
    </row>
    <row r="17" spans="1:11" ht="12.75" customHeight="1" x14ac:dyDescent="0.3">
      <c r="C17" s="55" t="s">
        <v>10</v>
      </c>
      <c r="D17" s="55"/>
      <c r="E17" s="19"/>
      <c r="F17" s="56" t="s">
        <v>10</v>
      </c>
      <c r="G17" s="56"/>
    </row>
    <row r="18" spans="1:11" s="6" customFormat="1" ht="22.5" customHeight="1" x14ac:dyDescent="0.2">
      <c r="A18" s="6" t="s">
        <v>11</v>
      </c>
      <c r="C18" s="70"/>
      <c r="D18" s="70"/>
      <c r="F18" s="70"/>
      <c r="G18" s="70"/>
      <c r="J18" s="7"/>
      <c r="K18" s="7"/>
    </row>
    <row r="19" spans="1:11" ht="9.75" customHeight="1" x14ac:dyDescent="0.3"/>
    <row r="20" spans="1:11" ht="22.5" customHeight="1" x14ac:dyDescent="0.3">
      <c r="A20" s="60" t="s">
        <v>12</v>
      </c>
      <c r="B20" s="60"/>
      <c r="C20" s="60"/>
      <c r="D20" s="60"/>
      <c r="E20" s="60"/>
      <c r="F20" s="60"/>
      <c r="G20" s="60"/>
    </row>
    <row r="21" spans="1:11" ht="4.5" customHeight="1" x14ac:dyDescent="0.3"/>
    <row r="22" spans="1:11" ht="32.25" customHeight="1" x14ac:dyDescent="0.3">
      <c r="A22" s="3" t="s">
        <v>13</v>
      </c>
      <c r="C22" s="61" t="s">
        <v>39</v>
      </c>
      <c r="D22" s="61"/>
      <c r="E22" s="61"/>
      <c r="F22" s="61"/>
      <c r="G22" s="61"/>
    </row>
    <row r="23" spans="1:11" ht="32.25" customHeight="1" x14ac:dyDescent="0.3">
      <c r="A23" s="3" t="s">
        <v>14</v>
      </c>
      <c r="C23" s="61" t="s">
        <v>15</v>
      </c>
      <c r="D23" s="61"/>
      <c r="E23" s="61"/>
      <c r="F23" s="61"/>
      <c r="G23" s="61"/>
      <c r="H23"/>
    </row>
    <row r="24" spans="1:11" ht="6.75" customHeight="1" x14ac:dyDescent="0.3"/>
    <row r="25" spans="1:11" ht="15.75" customHeight="1" x14ac:dyDescent="0.3">
      <c r="A25" s="64" t="s">
        <v>40</v>
      </c>
      <c r="B25" s="64"/>
      <c r="C25" s="62" t="s">
        <v>16</v>
      </c>
      <c r="D25" s="62"/>
      <c r="F25" s="62" t="s">
        <v>9</v>
      </c>
      <c r="G25" s="62"/>
    </row>
    <row r="26" spans="1:11" s="19" customFormat="1" ht="13.5" customHeight="1" x14ac:dyDescent="0.3">
      <c r="A26" s="64"/>
      <c r="B26" s="64"/>
      <c r="C26" s="63" t="s">
        <v>10</v>
      </c>
      <c r="D26" s="63"/>
      <c r="E26" s="20"/>
      <c r="F26" s="63" t="s">
        <v>10</v>
      </c>
      <c r="G26" s="63"/>
      <c r="J26" s="2"/>
      <c r="K26" s="2"/>
    </row>
    <row r="27" spans="1:11" ht="4.5" customHeight="1" x14ac:dyDescent="0.3">
      <c r="I27" s="1">
        <v>1</v>
      </c>
      <c r="J27" s="21">
        <v>0</v>
      </c>
      <c r="K27" s="21">
        <v>45800</v>
      </c>
    </row>
    <row r="28" spans="1:11" s="6" customFormat="1" ht="15" customHeight="1" x14ac:dyDescent="0.25">
      <c r="A28" s="22">
        <v>4.91</v>
      </c>
      <c r="B28" s="6" t="s">
        <v>17</v>
      </c>
      <c r="C28" s="23">
        <v>0</v>
      </c>
      <c r="D28" s="24">
        <f>SUM(C28)</f>
        <v>0</v>
      </c>
      <c r="E28" s="24"/>
      <c r="F28" s="23">
        <v>0</v>
      </c>
      <c r="G28" s="24">
        <f>SUM(F28)</f>
        <v>0</v>
      </c>
      <c r="I28" s="6">
        <v>2</v>
      </c>
      <c r="J28" s="21">
        <v>45801</v>
      </c>
      <c r="K28" s="25">
        <v>51600</v>
      </c>
    </row>
    <row r="29" spans="1:11" s="6" customFormat="1" ht="15" customHeight="1" x14ac:dyDescent="0.3">
      <c r="A29" s="26" t="s">
        <v>18</v>
      </c>
      <c r="B29" s="27" t="s">
        <v>19</v>
      </c>
      <c r="C29" s="23">
        <v>0</v>
      </c>
      <c r="D29" s="24">
        <f>SUM(C29)</f>
        <v>0</v>
      </c>
      <c r="E29" s="24"/>
      <c r="F29" s="23">
        <v>0</v>
      </c>
      <c r="G29" s="24">
        <f>SUM(F29)</f>
        <v>0</v>
      </c>
      <c r="I29" s="1">
        <v>3</v>
      </c>
      <c r="J29" s="21">
        <v>51601</v>
      </c>
      <c r="K29" s="25">
        <v>57400</v>
      </c>
    </row>
    <row r="30" spans="1:11" s="6" customFormat="1" ht="15" customHeight="1" x14ac:dyDescent="0.25">
      <c r="A30" s="26" t="s">
        <v>20</v>
      </c>
      <c r="B30" s="27" t="s">
        <v>21</v>
      </c>
      <c r="C30" s="23">
        <v>0</v>
      </c>
      <c r="D30" s="24">
        <f>SUM(C30)</f>
        <v>0</v>
      </c>
      <c r="E30" s="24"/>
      <c r="F30" s="23">
        <v>0</v>
      </c>
      <c r="G30" s="24">
        <f>SUM(F30)</f>
        <v>0</v>
      </c>
      <c r="I30" s="6">
        <v>4</v>
      </c>
      <c r="J30" s="21">
        <v>57401</v>
      </c>
      <c r="K30" s="25">
        <v>63200</v>
      </c>
    </row>
    <row r="31" spans="1:11" s="6" customFormat="1" ht="15" customHeight="1" x14ac:dyDescent="0.3">
      <c r="A31" s="26" t="s">
        <v>22</v>
      </c>
      <c r="B31" s="27" t="s">
        <v>23</v>
      </c>
      <c r="C31" s="23">
        <v>0</v>
      </c>
      <c r="D31" s="24">
        <f>SUM(C31)</f>
        <v>0</v>
      </c>
      <c r="E31" s="24"/>
      <c r="F31" s="23">
        <v>0</v>
      </c>
      <c r="G31" s="24">
        <f>SUM(F31)</f>
        <v>0</v>
      </c>
      <c r="I31" s="1">
        <v>5</v>
      </c>
      <c r="J31" s="21">
        <v>63201</v>
      </c>
      <c r="K31" s="25">
        <v>69000</v>
      </c>
    </row>
    <row r="32" spans="1:11" s="6" customFormat="1" ht="15" customHeight="1" x14ac:dyDescent="0.25">
      <c r="A32" s="26" t="s">
        <v>24</v>
      </c>
      <c r="B32" s="27" t="s">
        <v>25</v>
      </c>
      <c r="C32" s="23">
        <v>0</v>
      </c>
      <c r="D32" s="24">
        <f>SUM(C32)</f>
        <v>0</v>
      </c>
      <c r="E32" s="24"/>
      <c r="F32" s="23">
        <v>0</v>
      </c>
      <c r="G32" s="24">
        <f>IF(F32&gt;15000,F32-15000,0)</f>
        <v>0</v>
      </c>
      <c r="I32" s="6">
        <v>6</v>
      </c>
      <c r="J32" s="21">
        <v>69001</v>
      </c>
      <c r="K32" s="25">
        <v>74800</v>
      </c>
    </row>
    <row r="33" spans="1:11" s="6" customFormat="1" ht="15" customHeight="1" x14ac:dyDescent="0.3">
      <c r="A33" s="22"/>
      <c r="C33" s="28" t="s">
        <v>26</v>
      </c>
      <c r="D33" s="29">
        <f>SUM(D28:D32)</f>
        <v>0</v>
      </c>
      <c r="E33" s="30"/>
      <c r="F33" s="28" t="s">
        <v>26</v>
      </c>
      <c r="G33" s="29">
        <f>SUM(G28:G32)</f>
        <v>0</v>
      </c>
      <c r="H33" s="6" t="s">
        <v>27</v>
      </c>
      <c r="I33" s="1">
        <v>7</v>
      </c>
      <c r="J33" s="21">
        <v>74801</v>
      </c>
      <c r="K33" s="25">
        <v>80600</v>
      </c>
    </row>
    <row r="34" spans="1:11" s="6" customFormat="1" ht="15" customHeight="1" x14ac:dyDescent="0.25">
      <c r="A34" s="26" t="s">
        <v>28</v>
      </c>
      <c r="B34" s="6" t="s">
        <v>29</v>
      </c>
      <c r="C34" s="23">
        <v>0</v>
      </c>
      <c r="D34" s="24">
        <f>IF(C34&gt;30000,C34-30000,0)</f>
        <v>0</v>
      </c>
      <c r="E34" s="24"/>
      <c r="F34" s="23">
        <v>0</v>
      </c>
      <c r="G34" s="24">
        <f>IF(F34&gt;30000,F34-30000,0)</f>
        <v>0</v>
      </c>
      <c r="I34" s="6">
        <v>8</v>
      </c>
      <c r="J34" s="21">
        <v>80601</v>
      </c>
      <c r="K34" s="25">
        <v>86400</v>
      </c>
    </row>
    <row r="35" spans="1:11" s="6" customFormat="1" ht="15" customHeight="1" x14ac:dyDescent="0.3">
      <c r="A35" s="26" t="s">
        <v>30</v>
      </c>
      <c r="B35" s="6" t="s">
        <v>31</v>
      </c>
      <c r="C35" s="23">
        <v>0</v>
      </c>
      <c r="D35" s="24">
        <f>IF(C35&gt;15000,C35-15000,0)</f>
        <v>0</v>
      </c>
      <c r="E35" s="24"/>
      <c r="F35" s="23">
        <v>0</v>
      </c>
      <c r="G35" s="24">
        <f>IF(F35&gt;15000,F35-15000,0)</f>
        <v>0</v>
      </c>
      <c r="I35" s="1">
        <v>9</v>
      </c>
      <c r="J35" s="21">
        <v>86401</v>
      </c>
      <c r="K35" s="25">
        <v>92200</v>
      </c>
    </row>
    <row r="36" spans="1:11" s="6" customFormat="1" ht="15" customHeight="1" x14ac:dyDescent="0.25">
      <c r="A36" s="26" t="s">
        <v>32</v>
      </c>
      <c r="B36" s="6" t="s">
        <v>33</v>
      </c>
      <c r="C36" s="23">
        <v>0</v>
      </c>
      <c r="D36" s="24">
        <f>SUM(C36*5%)</f>
        <v>0</v>
      </c>
      <c r="E36" s="24"/>
      <c r="F36" s="23">
        <v>0</v>
      </c>
      <c r="G36" s="24">
        <f>SUM(F36*5%)</f>
        <v>0</v>
      </c>
      <c r="I36" s="6">
        <v>10</v>
      </c>
      <c r="J36" s="21">
        <v>92201</v>
      </c>
      <c r="K36" s="25">
        <v>98000</v>
      </c>
    </row>
    <row r="37" spans="1:11" s="6" customFormat="1" ht="15" customHeight="1" thickBot="1" x14ac:dyDescent="0.35">
      <c r="A37" s="31"/>
      <c r="B37" s="32" t="s">
        <v>50</v>
      </c>
      <c r="C37" s="33" t="s">
        <v>34</v>
      </c>
      <c r="D37" s="34">
        <f>SUM(D33:D36)</f>
        <v>0</v>
      </c>
      <c r="F37" s="33" t="s">
        <v>34</v>
      </c>
      <c r="G37" s="34">
        <f>SUM(G33:G36)</f>
        <v>0</v>
      </c>
      <c r="I37" s="1">
        <v>11</v>
      </c>
      <c r="J37" s="21">
        <v>98001</v>
      </c>
      <c r="K37" s="25">
        <v>103800</v>
      </c>
    </row>
    <row r="38" spans="1:11" s="6" customFormat="1" ht="20.25" customHeight="1" thickTop="1" thickBot="1" x14ac:dyDescent="0.3">
      <c r="A38" s="31"/>
      <c r="B38" s="32"/>
      <c r="C38" s="35"/>
      <c r="D38" s="35"/>
      <c r="F38" s="35"/>
      <c r="G38" s="35"/>
      <c r="I38" s="6">
        <v>12</v>
      </c>
      <c r="J38" s="21">
        <v>103801</v>
      </c>
      <c r="K38" s="25">
        <v>109600</v>
      </c>
    </row>
    <row r="39" spans="1:11" ht="31.5" customHeight="1" thickBot="1" x14ac:dyDescent="0.35">
      <c r="A39" s="68" t="s">
        <v>35</v>
      </c>
      <c r="B39" s="69"/>
      <c r="C39" s="67">
        <f>SUM(D37+G37)</f>
        <v>0</v>
      </c>
      <c r="D39" s="67"/>
      <c r="E39" s="65" t="s">
        <v>51</v>
      </c>
      <c r="F39" s="65"/>
      <c r="G39" s="66"/>
      <c r="I39" s="1">
        <v>13</v>
      </c>
      <c r="J39" s="21">
        <v>109601</v>
      </c>
      <c r="K39" s="25">
        <v>115400</v>
      </c>
    </row>
    <row r="40" spans="1:11" ht="21" customHeight="1" x14ac:dyDescent="0.3">
      <c r="I40" s="6">
        <v>14</v>
      </c>
      <c r="J40" s="21">
        <v>115401</v>
      </c>
      <c r="K40" s="25">
        <v>121200</v>
      </c>
    </row>
    <row r="41" spans="1:11" ht="28.5" customHeight="1" x14ac:dyDescent="0.3">
      <c r="A41" s="36" t="s">
        <v>36</v>
      </c>
      <c r="B41" s="37"/>
      <c r="C41" s="55"/>
      <c r="D41" s="55"/>
      <c r="F41" s="55"/>
      <c r="G41" s="55"/>
      <c r="I41" s="1">
        <v>15</v>
      </c>
      <c r="J41" s="21">
        <v>121201</v>
      </c>
      <c r="K41" s="25">
        <v>127000</v>
      </c>
    </row>
    <row r="42" spans="1:11" ht="3" customHeight="1" x14ac:dyDescent="0.3">
      <c r="B42" s="37"/>
      <c r="I42" s="6">
        <v>16</v>
      </c>
      <c r="J42" s="21">
        <v>127001</v>
      </c>
      <c r="K42" s="25">
        <v>132800</v>
      </c>
    </row>
    <row r="43" spans="1:11" ht="24.75" customHeight="1" x14ac:dyDescent="0.3">
      <c r="A43" s="38" t="s">
        <v>38</v>
      </c>
      <c r="C43" s="59"/>
      <c r="D43" s="59"/>
      <c r="F43" s="59"/>
      <c r="G43" s="59"/>
      <c r="I43" s="1">
        <v>17</v>
      </c>
      <c r="J43" s="21">
        <v>132801</v>
      </c>
      <c r="K43" s="25">
        <v>138600</v>
      </c>
    </row>
    <row r="44" spans="1:11" ht="12.75" customHeight="1" x14ac:dyDescent="0.3">
      <c r="C44" s="55"/>
      <c r="D44" s="55"/>
      <c r="E44" s="19"/>
      <c r="F44" s="56"/>
      <c r="G44" s="56"/>
      <c r="I44" s="6">
        <v>18</v>
      </c>
      <c r="J44" s="21">
        <v>138601</v>
      </c>
      <c r="K44" s="25">
        <v>144400</v>
      </c>
    </row>
    <row r="45" spans="1:11" s="6" customFormat="1" ht="30" customHeight="1" x14ac:dyDescent="0.3">
      <c r="B45" s="1"/>
      <c r="C45" s="55"/>
      <c r="D45" s="55"/>
      <c r="E45" s="1"/>
      <c r="F45" s="55"/>
      <c r="G45" s="55"/>
      <c r="I45" s="1">
        <v>19</v>
      </c>
      <c r="J45" s="21">
        <v>144401</v>
      </c>
      <c r="K45" s="25">
        <v>1000000</v>
      </c>
    </row>
    <row r="46" spans="1:11" s="6" customFormat="1" ht="50.25" customHeight="1" x14ac:dyDescent="0.3">
      <c r="A46" s="58"/>
      <c r="B46" s="58"/>
      <c r="C46" s="58"/>
      <c r="D46" s="58"/>
      <c r="E46" s="58"/>
      <c r="F46" s="58"/>
      <c r="G46" s="58"/>
      <c r="J46" s="39"/>
      <c r="K46" s="40"/>
    </row>
    <row r="47" spans="1:11" s="6" customFormat="1" ht="18.75" customHeight="1" x14ac:dyDescent="0.3">
      <c r="A47" s="1"/>
      <c r="B47" s="1"/>
      <c r="C47" s="59"/>
      <c r="D47" s="59"/>
      <c r="E47" s="1"/>
      <c r="F47" s="59"/>
      <c r="G47" s="59"/>
      <c r="J47" s="39"/>
      <c r="K47" s="40"/>
    </row>
    <row r="48" spans="1:11" s="6" customFormat="1" ht="18.75" customHeight="1" x14ac:dyDescent="0.3">
      <c r="A48" s="1"/>
      <c r="B48" s="1"/>
      <c r="C48" s="55"/>
      <c r="D48" s="55"/>
      <c r="E48" s="19"/>
      <c r="F48" s="56"/>
      <c r="G48" s="56"/>
      <c r="J48" s="39"/>
      <c r="K48" s="40"/>
    </row>
    <row r="49" spans="1:11" s="6" customFormat="1" ht="18.75" customHeight="1" x14ac:dyDescent="0.3">
      <c r="A49" s="38"/>
      <c r="B49" s="1"/>
      <c r="C49" s="59"/>
      <c r="D49" s="59"/>
      <c r="E49" s="1"/>
      <c r="F49" s="59"/>
      <c r="G49" s="59"/>
      <c r="J49" s="39"/>
      <c r="K49" s="40"/>
    </row>
    <row r="50" spans="1:11" s="6" customFormat="1" ht="18.75" customHeight="1" x14ac:dyDescent="0.3">
      <c r="A50" s="41"/>
      <c r="C50" s="24"/>
      <c r="D50" s="24"/>
      <c r="F50" s="24"/>
      <c r="G50" s="24"/>
      <c r="J50" s="39"/>
      <c r="K50" s="40"/>
    </row>
    <row r="51" spans="1:11" s="6" customFormat="1" ht="18.75" customHeight="1" x14ac:dyDescent="0.3">
      <c r="A51" s="41"/>
      <c r="C51" s="24"/>
      <c r="D51" s="24"/>
      <c r="F51" s="24"/>
      <c r="G51" s="24"/>
      <c r="J51" s="39"/>
      <c r="K51" s="40"/>
    </row>
    <row r="52" spans="1:11" s="6" customFormat="1" ht="18.75" customHeight="1" x14ac:dyDescent="0.3">
      <c r="A52" s="26"/>
      <c r="C52" s="24"/>
      <c r="D52" s="24"/>
      <c r="F52" s="24"/>
      <c r="G52" s="24"/>
      <c r="J52" s="2"/>
      <c r="K52" s="2"/>
    </row>
    <row r="53" spans="1:11" s="6" customFormat="1" ht="18.75" customHeight="1" x14ac:dyDescent="0.3">
      <c r="A53" s="31"/>
      <c r="B53" s="32"/>
      <c r="C53" s="42"/>
      <c r="D53" s="43"/>
      <c r="F53" s="42"/>
      <c r="G53" s="43"/>
      <c r="J53" s="2"/>
      <c r="K53" s="2"/>
    </row>
    <row r="54" spans="1:11" s="6" customFormat="1" ht="18.75" customHeight="1" x14ac:dyDescent="0.3">
      <c r="A54" s="31"/>
      <c r="B54" s="32"/>
      <c r="C54" s="35"/>
      <c r="D54" s="35"/>
      <c r="F54" s="35"/>
      <c r="G54" s="35"/>
      <c r="J54" s="2"/>
      <c r="K54" s="2"/>
    </row>
    <row r="55" spans="1:11" ht="18.75" customHeight="1" x14ac:dyDescent="0.3">
      <c r="B55" s="44"/>
      <c r="C55" s="57"/>
      <c r="D55" s="57"/>
      <c r="E55" s="45"/>
      <c r="F55" s="43"/>
      <c r="G55" s="43"/>
    </row>
  </sheetData>
  <sheetProtection formatCells="0" formatColumns="0" formatRows="0" insertColumns="0" insertRows="0" insertHyperlinks="0" deleteColumns="0" deleteRows="0" selectLockedCells="1" sort="0" autoFilter="0" pivotTables="0"/>
  <protectedRanges>
    <protectedRange sqref="C50:C52 F50:F52 F28:F32 F34:F36 C28:C32 C34:C36" name="Tarifs"/>
  </protectedRanges>
  <mergeCells count="39">
    <mergeCell ref="C14:G14"/>
    <mergeCell ref="A2:G2"/>
    <mergeCell ref="A3:G3"/>
    <mergeCell ref="A8:G8"/>
    <mergeCell ref="A9:G9"/>
    <mergeCell ref="D12:F12"/>
    <mergeCell ref="C16:D16"/>
    <mergeCell ref="F16:G16"/>
    <mergeCell ref="C17:D17"/>
    <mergeCell ref="F17:G17"/>
    <mergeCell ref="C18:D18"/>
    <mergeCell ref="F18:G18"/>
    <mergeCell ref="C41:D41"/>
    <mergeCell ref="F41:G41"/>
    <mergeCell ref="C43:D43"/>
    <mergeCell ref="A20:G20"/>
    <mergeCell ref="C22:G22"/>
    <mergeCell ref="C23:G23"/>
    <mergeCell ref="C25:D25"/>
    <mergeCell ref="F25:G25"/>
    <mergeCell ref="C26:D26"/>
    <mergeCell ref="A25:B26"/>
    <mergeCell ref="E39:G39"/>
    <mergeCell ref="C39:D39"/>
    <mergeCell ref="F26:G26"/>
    <mergeCell ref="A39:B39"/>
    <mergeCell ref="F43:G43"/>
    <mergeCell ref="C44:D44"/>
    <mergeCell ref="F44:G44"/>
    <mergeCell ref="C45:D45"/>
    <mergeCell ref="F45:G45"/>
    <mergeCell ref="C55:D55"/>
    <mergeCell ref="A46:G46"/>
    <mergeCell ref="C47:D47"/>
    <mergeCell ref="F47:G47"/>
    <mergeCell ref="C48:D48"/>
    <mergeCell ref="F48:G48"/>
    <mergeCell ref="C49:D49"/>
    <mergeCell ref="F49:G49"/>
  </mergeCells>
  <pageMargins left="0.61" right="0.6" top="0.35" bottom="0.37" header="0.3" footer="0.3"/>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showGridLines="0" showZeros="0" zoomScale="130" zoomScaleNormal="130" workbookViewId="0">
      <selection activeCell="E32" sqref="E32"/>
    </sheetView>
  </sheetViews>
  <sheetFormatPr baseColWidth="10" defaultRowHeight="16.5" x14ac:dyDescent="0.3"/>
  <cols>
    <col min="1" max="1" width="10.28515625" style="1" customWidth="1"/>
    <col min="2" max="2" width="23.7109375" style="1" customWidth="1"/>
    <col min="3" max="4" width="14.28515625" style="1" customWidth="1"/>
    <col min="5" max="5" width="7.7109375" style="1" customWidth="1"/>
    <col min="6" max="7" width="14.28515625" style="1" customWidth="1"/>
    <col min="8" max="8" width="8.85546875" style="1" customWidth="1"/>
    <col min="9" max="9" width="11.42578125" style="1" hidden="1" customWidth="1"/>
    <col min="10" max="11" width="11.42578125" style="2" hidden="1" customWidth="1"/>
    <col min="12" max="16384" width="11.42578125" style="1"/>
  </cols>
  <sheetData>
    <row r="1" spans="1:11" ht="18.75" x14ac:dyDescent="0.3">
      <c r="A1" s="85" t="s">
        <v>52</v>
      </c>
      <c r="B1" s="85"/>
      <c r="C1" s="85"/>
      <c r="D1" s="85"/>
      <c r="E1" s="85"/>
      <c r="F1" s="85"/>
      <c r="G1" s="85"/>
    </row>
    <row r="2" spans="1:11" s="3" customFormat="1" ht="21" customHeight="1" x14ac:dyDescent="0.2">
      <c r="A2" s="86" t="s">
        <v>0</v>
      </c>
      <c r="B2" s="86" t="s">
        <v>0</v>
      </c>
      <c r="C2" s="86" t="s">
        <v>0</v>
      </c>
      <c r="D2" s="86" t="s">
        <v>0</v>
      </c>
      <c r="E2" s="86" t="s">
        <v>0</v>
      </c>
      <c r="F2" s="86" t="s">
        <v>0</v>
      </c>
      <c r="G2" s="86" t="s">
        <v>0</v>
      </c>
      <c r="J2" s="4"/>
      <c r="K2" s="4"/>
    </row>
    <row r="3" spans="1:11" ht="10.5" customHeight="1" x14ac:dyDescent="0.3"/>
    <row r="4" spans="1:11" ht="18.75" x14ac:dyDescent="0.3">
      <c r="A4" s="5" t="s">
        <v>44</v>
      </c>
    </row>
    <row r="5" spans="1:11" ht="3.75" customHeight="1" x14ac:dyDescent="0.3"/>
    <row r="6" spans="1:11" s="6" customFormat="1" ht="18.75" customHeight="1" x14ac:dyDescent="0.2">
      <c r="A6" s="6" t="s">
        <v>2</v>
      </c>
      <c r="J6" s="7"/>
      <c r="K6" s="7"/>
    </row>
    <row r="7" spans="1:11" s="8" customFormat="1" ht="51.75" customHeight="1" x14ac:dyDescent="0.3">
      <c r="A7" s="74" t="s">
        <v>3</v>
      </c>
      <c r="B7" s="74"/>
      <c r="C7" s="74"/>
      <c r="D7" s="74"/>
      <c r="E7" s="74"/>
      <c r="F7" s="74"/>
      <c r="G7" s="74"/>
      <c r="J7" s="9"/>
      <c r="K7" s="9"/>
    </row>
    <row r="8" spans="1:11" s="10" customFormat="1" ht="40.5" customHeight="1" x14ac:dyDescent="0.2">
      <c r="A8" s="74" t="s">
        <v>43</v>
      </c>
      <c r="B8" s="74"/>
      <c r="C8" s="74"/>
      <c r="D8" s="74"/>
      <c r="E8" s="74"/>
      <c r="F8" s="74"/>
      <c r="G8" s="74"/>
      <c r="J8" s="11"/>
      <c r="K8" s="11"/>
    </row>
    <row r="9" spans="1:11" ht="5.25" customHeight="1" x14ac:dyDescent="0.3">
      <c r="A9" s="12"/>
      <c r="B9" s="12"/>
      <c r="C9" s="12"/>
      <c r="D9" s="12"/>
      <c r="E9" s="12"/>
      <c r="F9" s="12"/>
      <c r="G9" s="12"/>
    </row>
    <row r="10" spans="1:11" ht="18" customHeight="1" x14ac:dyDescent="0.3"/>
    <row r="11" spans="1:11" ht="26.25" customHeight="1" x14ac:dyDescent="0.3">
      <c r="A11" s="13" t="s">
        <v>5</v>
      </c>
      <c r="C11" s="47"/>
      <c r="D11" s="75"/>
      <c r="E11" s="75"/>
      <c r="F11" s="75"/>
      <c r="G11" s="17"/>
    </row>
    <row r="12" spans="1:11" ht="15" customHeight="1" x14ac:dyDescent="0.3">
      <c r="A12" s="13"/>
      <c r="C12" s="15"/>
      <c r="D12" s="16"/>
      <c r="E12" s="16"/>
      <c r="F12" s="16"/>
      <c r="G12" s="17"/>
    </row>
    <row r="13" spans="1:11" s="6" customFormat="1" ht="22.5" customHeight="1" x14ac:dyDescent="0.2">
      <c r="A13" s="13" t="s">
        <v>6</v>
      </c>
      <c r="C13" s="71"/>
      <c r="D13" s="71"/>
      <c r="E13" s="71"/>
      <c r="F13" s="71"/>
      <c r="G13" s="71"/>
      <c r="J13" s="7"/>
      <c r="K13" s="7"/>
    </row>
    <row r="14" spans="1:11" ht="12.75" customHeight="1" x14ac:dyDescent="0.3">
      <c r="A14" s="18"/>
    </row>
    <row r="15" spans="1:11" x14ac:dyDescent="0.3">
      <c r="A15" s="18" t="s">
        <v>7</v>
      </c>
      <c r="C15" s="59" t="s">
        <v>8</v>
      </c>
      <c r="D15" s="59"/>
      <c r="F15" s="59" t="s">
        <v>9</v>
      </c>
      <c r="G15" s="59"/>
    </row>
    <row r="16" spans="1:11" ht="12.75" customHeight="1" x14ac:dyDescent="0.3">
      <c r="C16" s="55" t="s">
        <v>10</v>
      </c>
      <c r="D16" s="55"/>
      <c r="E16" s="19"/>
      <c r="F16" s="56" t="s">
        <v>10</v>
      </c>
      <c r="G16" s="56"/>
    </row>
    <row r="17" spans="1:11" s="6" customFormat="1" ht="22.5" customHeight="1" x14ac:dyDescent="0.2">
      <c r="A17" s="6" t="s">
        <v>11</v>
      </c>
      <c r="C17" s="70"/>
      <c r="D17" s="70"/>
      <c r="F17" s="70"/>
      <c r="G17" s="70"/>
      <c r="J17" s="7"/>
      <c r="K17" s="7"/>
    </row>
    <row r="18" spans="1:11" ht="9.75" customHeight="1" x14ac:dyDescent="0.3"/>
    <row r="19" spans="1:11" ht="22.5" customHeight="1" x14ac:dyDescent="0.3">
      <c r="A19" s="60" t="s">
        <v>12</v>
      </c>
      <c r="B19" s="60"/>
      <c r="C19" s="60"/>
      <c r="D19" s="60"/>
      <c r="E19" s="60"/>
      <c r="F19" s="60"/>
      <c r="G19" s="60"/>
    </row>
    <row r="20" spans="1:11" ht="4.5" customHeight="1" x14ac:dyDescent="0.3"/>
    <row r="21" spans="1:11" ht="32.25" customHeight="1" x14ac:dyDescent="0.3">
      <c r="A21" s="3" t="s">
        <v>13</v>
      </c>
      <c r="C21" s="61" t="s">
        <v>39</v>
      </c>
      <c r="D21" s="61"/>
      <c r="E21" s="61"/>
      <c r="F21" s="61"/>
      <c r="G21" s="61"/>
    </row>
    <row r="22" spans="1:11" ht="32.25" customHeight="1" x14ac:dyDescent="0.3">
      <c r="A22" s="3" t="s">
        <v>14</v>
      </c>
      <c r="C22" s="61" t="s">
        <v>15</v>
      </c>
      <c r="D22" s="61"/>
      <c r="E22" s="61"/>
      <c r="F22" s="61"/>
      <c r="G22" s="61"/>
      <c r="H22"/>
    </row>
    <row r="23" spans="1:11" ht="6.75" customHeight="1" x14ac:dyDescent="0.3"/>
    <row r="24" spans="1:11" ht="15.75" customHeight="1" x14ac:dyDescent="0.3">
      <c r="A24" s="64" t="s">
        <v>40</v>
      </c>
      <c r="B24" s="64"/>
      <c r="C24" s="84" t="s">
        <v>16</v>
      </c>
      <c r="D24" s="84"/>
      <c r="F24" s="84" t="s">
        <v>9</v>
      </c>
      <c r="G24" s="84"/>
    </row>
    <row r="25" spans="1:11" s="19" customFormat="1" ht="13.5" customHeight="1" x14ac:dyDescent="0.3">
      <c r="A25" s="64"/>
      <c r="B25" s="64"/>
      <c r="C25" s="63" t="s">
        <v>10</v>
      </c>
      <c r="D25" s="63"/>
      <c r="E25" s="20"/>
      <c r="F25" s="63" t="s">
        <v>10</v>
      </c>
      <c r="G25" s="63"/>
      <c r="J25" s="2"/>
      <c r="K25" s="2"/>
    </row>
    <row r="26" spans="1:11" ht="4.5" customHeight="1" x14ac:dyDescent="0.3">
      <c r="I26" s="1">
        <v>1</v>
      </c>
      <c r="J26" s="21">
        <v>0</v>
      </c>
      <c r="K26" s="21">
        <v>45800</v>
      </c>
    </row>
    <row r="27" spans="1:11" s="6" customFormat="1" ht="15" customHeight="1" x14ac:dyDescent="0.25">
      <c r="A27" s="22" t="s">
        <v>42</v>
      </c>
      <c r="B27" s="6" t="s">
        <v>17</v>
      </c>
      <c r="C27" s="46">
        <v>0</v>
      </c>
      <c r="D27" s="24">
        <f>SUM(C27)/100*80</f>
        <v>0</v>
      </c>
      <c r="E27" s="24"/>
      <c r="F27" s="46">
        <v>0</v>
      </c>
      <c r="G27" s="24">
        <f>SUM(F27)/100*80</f>
        <v>0</v>
      </c>
      <c r="I27" s="6">
        <v>2</v>
      </c>
      <c r="J27" s="21">
        <v>45801</v>
      </c>
      <c r="K27" s="25">
        <v>51600</v>
      </c>
    </row>
    <row r="28" spans="1:11" s="6" customFormat="1" ht="15" customHeight="1" x14ac:dyDescent="0.25">
      <c r="A28" s="22" t="s">
        <v>41</v>
      </c>
      <c r="C28" s="46">
        <v>0</v>
      </c>
      <c r="D28" s="24">
        <f>SUM(C28)/100*5</f>
        <v>0</v>
      </c>
      <c r="E28" s="24"/>
      <c r="F28" s="46">
        <v>0</v>
      </c>
      <c r="G28" s="24">
        <f>SUM(F28)/100*5</f>
        <v>0</v>
      </c>
      <c r="I28" s="6">
        <v>10</v>
      </c>
      <c r="J28" s="21">
        <v>92201</v>
      </c>
      <c r="K28" s="25">
        <v>98000</v>
      </c>
    </row>
    <row r="29" spans="1:11" s="6" customFormat="1" ht="15" customHeight="1" thickBot="1" x14ac:dyDescent="0.35">
      <c r="A29" s="31" t="s">
        <v>50</v>
      </c>
      <c r="B29" s="32"/>
      <c r="C29" s="33" t="s">
        <v>34</v>
      </c>
      <c r="D29" s="34">
        <f>SUM(D27:D28)</f>
        <v>0</v>
      </c>
      <c r="F29" s="33" t="s">
        <v>34</v>
      </c>
      <c r="G29" s="34">
        <f>SUM(G27:G28)</f>
        <v>0</v>
      </c>
      <c r="I29" s="1">
        <v>11</v>
      </c>
      <c r="J29" s="21">
        <v>98001</v>
      </c>
      <c r="K29" s="25">
        <v>103800</v>
      </c>
    </row>
    <row r="30" spans="1:11" s="6" customFormat="1" ht="20.25" customHeight="1" thickTop="1" thickBot="1" x14ac:dyDescent="0.3">
      <c r="A30" s="31"/>
      <c r="B30" s="32"/>
      <c r="C30" s="35"/>
      <c r="D30" s="35"/>
      <c r="F30" s="35"/>
      <c r="G30" s="35"/>
      <c r="I30" s="6">
        <v>12</v>
      </c>
      <c r="J30" s="21">
        <v>103801</v>
      </c>
      <c r="K30" s="25">
        <v>109600</v>
      </c>
    </row>
    <row r="31" spans="1:11" ht="31.5" customHeight="1" thickBot="1" x14ac:dyDescent="0.35">
      <c r="A31" s="81" t="s">
        <v>35</v>
      </c>
      <c r="B31" s="82"/>
      <c r="C31" s="79">
        <f>SUM(D29+G29)</f>
        <v>0</v>
      </c>
      <c r="D31" s="80"/>
      <c r="E31" s="77" t="s">
        <v>51</v>
      </c>
      <c r="F31" s="77"/>
      <c r="G31" s="78"/>
      <c r="I31" s="1">
        <v>13</v>
      </c>
      <c r="J31" s="21">
        <v>109601</v>
      </c>
      <c r="K31" s="25">
        <v>115400</v>
      </c>
    </row>
    <row r="32" spans="1:11" ht="21" customHeight="1" x14ac:dyDescent="0.3">
      <c r="I32" s="6">
        <v>14</v>
      </c>
      <c r="J32" s="21">
        <v>115401</v>
      </c>
      <c r="K32" s="25">
        <v>121200</v>
      </c>
    </row>
    <row r="33" spans="1:11" ht="28.5" customHeight="1" x14ac:dyDescent="0.3">
      <c r="A33" s="36" t="s">
        <v>36</v>
      </c>
      <c r="B33" s="37"/>
      <c r="C33" s="83"/>
      <c r="D33" s="83"/>
      <c r="E33" s="1" t="s">
        <v>37</v>
      </c>
      <c r="F33" s="76"/>
      <c r="G33" s="76"/>
      <c r="I33" s="1">
        <v>15</v>
      </c>
      <c r="J33" s="21">
        <v>121201</v>
      </c>
      <c r="K33" s="25">
        <v>127000</v>
      </c>
    </row>
    <row r="34" spans="1:11" ht="3" customHeight="1" x14ac:dyDescent="0.3">
      <c r="B34" s="37"/>
      <c r="I34" s="6">
        <v>16</v>
      </c>
      <c r="J34" s="21">
        <v>127001</v>
      </c>
      <c r="K34" s="25">
        <v>132800</v>
      </c>
    </row>
    <row r="35" spans="1:11" ht="24.75" customHeight="1" x14ac:dyDescent="0.3">
      <c r="A35" s="38" t="s">
        <v>38</v>
      </c>
      <c r="C35" s="59" t="s">
        <v>8</v>
      </c>
      <c r="D35" s="59"/>
      <c r="F35" s="59" t="s">
        <v>9</v>
      </c>
      <c r="G35" s="59"/>
      <c r="I35" s="1">
        <v>17</v>
      </c>
      <c r="J35" s="21">
        <v>132801</v>
      </c>
      <c r="K35" s="25">
        <v>138600</v>
      </c>
    </row>
    <row r="36" spans="1:11" ht="12.75" customHeight="1" x14ac:dyDescent="0.3">
      <c r="C36" s="55" t="s">
        <v>10</v>
      </c>
      <c r="D36" s="55"/>
      <c r="E36" s="19"/>
      <c r="F36" s="56" t="s">
        <v>10</v>
      </c>
      <c r="G36" s="56"/>
      <c r="I36" s="6">
        <v>18</v>
      </c>
      <c r="J36" s="21">
        <v>138601</v>
      </c>
      <c r="K36" s="25">
        <v>144400</v>
      </c>
    </row>
    <row r="37" spans="1:11" s="6" customFormat="1" ht="30" customHeight="1" x14ac:dyDescent="0.3">
      <c r="B37" s="1"/>
      <c r="C37" s="76"/>
      <c r="D37" s="76"/>
      <c r="E37" s="1"/>
      <c r="F37" s="76"/>
      <c r="G37" s="76"/>
      <c r="I37" s="1">
        <v>19</v>
      </c>
      <c r="J37" s="21">
        <v>144401</v>
      </c>
      <c r="K37" s="25">
        <v>1000000</v>
      </c>
    </row>
    <row r="38" spans="1:11" s="6" customFormat="1" ht="50.25" customHeight="1" x14ac:dyDescent="0.3">
      <c r="A38" s="58"/>
      <c r="B38" s="58"/>
      <c r="C38" s="58"/>
      <c r="D38" s="58"/>
      <c r="E38" s="58"/>
      <c r="F38" s="58"/>
      <c r="G38" s="58"/>
      <c r="J38" s="39"/>
      <c r="K38" s="40"/>
    </row>
    <row r="39" spans="1:11" s="6" customFormat="1" ht="18.75" customHeight="1" x14ac:dyDescent="0.3">
      <c r="A39" s="1"/>
      <c r="B39" s="1"/>
      <c r="C39" s="59"/>
      <c r="D39" s="59"/>
      <c r="E39" s="1"/>
      <c r="F39" s="59"/>
      <c r="G39" s="59"/>
      <c r="J39" s="39"/>
      <c r="K39" s="40"/>
    </row>
    <row r="40" spans="1:11" s="6" customFormat="1" ht="18.75" customHeight="1" x14ac:dyDescent="0.3">
      <c r="A40" s="1"/>
      <c r="B40" s="1"/>
      <c r="C40" s="55"/>
      <c r="D40" s="55"/>
      <c r="E40" s="19"/>
      <c r="F40" s="56"/>
      <c r="G40" s="56"/>
      <c r="J40" s="39"/>
      <c r="K40" s="40"/>
    </row>
    <row r="41" spans="1:11" s="6" customFormat="1" ht="18.75" customHeight="1" x14ac:dyDescent="0.3">
      <c r="A41" s="38"/>
      <c r="B41" s="1"/>
      <c r="C41" s="59"/>
      <c r="D41" s="59"/>
      <c r="E41" s="1"/>
      <c r="F41" s="59"/>
      <c r="G41" s="59"/>
      <c r="J41" s="39"/>
      <c r="K41" s="40"/>
    </row>
    <row r="42" spans="1:11" s="6" customFormat="1" ht="18.75" customHeight="1" x14ac:dyDescent="0.3">
      <c r="A42" s="41"/>
      <c r="C42" s="24"/>
      <c r="D42" s="24"/>
      <c r="F42" s="24"/>
      <c r="G42" s="24"/>
      <c r="J42" s="39"/>
      <c r="K42" s="40"/>
    </row>
    <row r="43" spans="1:11" s="6" customFormat="1" ht="18.75" customHeight="1" x14ac:dyDescent="0.3">
      <c r="A43" s="41"/>
      <c r="C43" s="24"/>
      <c r="D43" s="24"/>
      <c r="F43" s="24"/>
      <c r="G43" s="24"/>
      <c r="J43" s="39"/>
      <c r="K43" s="40"/>
    </row>
    <row r="44" spans="1:11" s="6" customFormat="1" ht="18.75" customHeight="1" x14ac:dyDescent="0.3">
      <c r="A44" s="26"/>
      <c r="C44" s="24"/>
      <c r="D44" s="24"/>
      <c r="F44" s="24"/>
      <c r="G44" s="24"/>
      <c r="J44" s="2"/>
      <c r="K44" s="2"/>
    </row>
    <row r="45" spans="1:11" s="6" customFormat="1" ht="18.75" customHeight="1" x14ac:dyDescent="0.3">
      <c r="A45" s="31"/>
      <c r="B45" s="32"/>
      <c r="C45" s="42"/>
      <c r="D45" s="43"/>
      <c r="F45" s="42"/>
      <c r="G45" s="43"/>
      <c r="J45" s="2"/>
      <c r="K45" s="2"/>
    </row>
    <row r="46" spans="1:11" s="6" customFormat="1" ht="18.75" customHeight="1" x14ac:dyDescent="0.3">
      <c r="A46" s="31"/>
      <c r="B46" s="32"/>
      <c r="C46" s="35"/>
      <c r="D46" s="35"/>
      <c r="F46" s="35"/>
      <c r="G46" s="35"/>
      <c r="J46" s="2"/>
      <c r="K46" s="2"/>
    </row>
    <row r="47" spans="1:11" ht="18.75" customHeight="1" x14ac:dyDescent="0.3">
      <c r="B47" s="44"/>
      <c r="C47" s="57"/>
      <c r="D47" s="57"/>
      <c r="E47" s="45"/>
      <c r="F47" s="43"/>
      <c r="G47" s="43"/>
    </row>
  </sheetData>
  <sheetProtection formatCells="0" formatColumns="0" formatRows="0" insertColumns="0" insertRows="0" insertHyperlinks="0" deleteColumns="0" deleteRows="0" selectLockedCells="1" sort="0" autoFilter="0" pivotTables="0"/>
  <protectedRanges>
    <protectedRange sqref="C42:C44 F42:F44" name="Tarifs"/>
    <protectedRange sqref="C27:C28" name="Tarifs_1"/>
    <protectedRange sqref="F27:F28" name="Tarifs_2"/>
  </protectedRanges>
  <mergeCells count="39">
    <mergeCell ref="C13:G13"/>
    <mergeCell ref="A1:G1"/>
    <mergeCell ref="A2:G2"/>
    <mergeCell ref="A7:G7"/>
    <mergeCell ref="A8:G8"/>
    <mergeCell ref="D11:F11"/>
    <mergeCell ref="C15:D15"/>
    <mergeCell ref="F15:G15"/>
    <mergeCell ref="C16:D16"/>
    <mergeCell ref="F16:G16"/>
    <mergeCell ref="C17:D17"/>
    <mergeCell ref="F17:G17"/>
    <mergeCell ref="A19:G19"/>
    <mergeCell ref="C21:G21"/>
    <mergeCell ref="C22:G22"/>
    <mergeCell ref="C24:D24"/>
    <mergeCell ref="F24:G24"/>
    <mergeCell ref="A24:B25"/>
    <mergeCell ref="C36:D36"/>
    <mergeCell ref="F36:G36"/>
    <mergeCell ref="C33:D33"/>
    <mergeCell ref="F33:G33"/>
    <mergeCell ref="C35:D35"/>
    <mergeCell ref="E31:G31"/>
    <mergeCell ref="C31:D31"/>
    <mergeCell ref="F25:G25"/>
    <mergeCell ref="A31:B31"/>
    <mergeCell ref="F35:G35"/>
    <mergeCell ref="C25:D25"/>
    <mergeCell ref="C37:D37"/>
    <mergeCell ref="F37:G37"/>
    <mergeCell ref="C47:D47"/>
    <mergeCell ref="A38:G38"/>
    <mergeCell ref="C39:D39"/>
    <mergeCell ref="F39:G39"/>
    <mergeCell ref="C40:D40"/>
    <mergeCell ref="F40:G40"/>
    <mergeCell ref="C41:D41"/>
    <mergeCell ref="F41:G41"/>
  </mergeCells>
  <pageMargins left="0.61" right="0.6" top="0.35" bottom="0.37" header="0.3" footer="0.3"/>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3"/>
  <sheetViews>
    <sheetView showGridLines="0" showZeros="0" zoomScale="130" zoomScaleNormal="130" workbookViewId="0">
      <selection activeCell="C12" sqref="C12"/>
    </sheetView>
  </sheetViews>
  <sheetFormatPr baseColWidth="10" defaultRowHeight="16.5" x14ac:dyDescent="0.3"/>
  <cols>
    <col min="1" max="1" width="10.28515625" style="1" customWidth="1"/>
    <col min="2" max="2" width="23.7109375" style="1" customWidth="1"/>
    <col min="3" max="4" width="14.28515625" style="1" customWidth="1"/>
    <col min="5" max="5" width="7.7109375" style="1" customWidth="1"/>
    <col min="6" max="7" width="14.28515625" style="1" customWidth="1"/>
    <col min="8" max="8" width="8.85546875" style="1" customWidth="1"/>
    <col min="9" max="9" width="11.42578125" style="1" hidden="1" customWidth="1"/>
    <col min="10" max="11" width="11.42578125" style="2" hidden="1" customWidth="1"/>
    <col min="12" max="16384" width="11.42578125" style="1"/>
  </cols>
  <sheetData>
    <row r="1" spans="1:11" ht="18.75" x14ac:dyDescent="0.3">
      <c r="A1" s="94" t="s">
        <v>52</v>
      </c>
      <c r="B1" s="94"/>
      <c r="C1" s="94"/>
      <c r="D1" s="94"/>
      <c r="E1" s="94"/>
      <c r="F1" s="94"/>
      <c r="G1" s="94"/>
    </row>
    <row r="2" spans="1:11" s="3" customFormat="1" ht="21" customHeight="1" x14ac:dyDescent="0.2">
      <c r="A2" s="95" t="s">
        <v>0</v>
      </c>
      <c r="B2" s="95" t="s">
        <v>0</v>
      </c>
      <c r="C2" s="95" t="s">
        <v>0</v>
      </c>
      <c r="D2" s="95" t="s">
        <v>0</v>
      </c>
      <c r="E2" s="95" t="s">
        <v>0</v>
      </c>
      <c r="F2" s="95" t="s">
        <v>0</v>
      </c>
      <c r="G2" s="95" t="s">
        <v>0</v>
      </c>
      <c r="J2" s="4"/>
      <c r="K2" s="4"/>
    </row>
    <row r="3" spans="1:11" ht="10.5" customHeight="1" x14ac:dyDescent="0.3"/>
    <row r="4" spans="1:11" ht="18.75" x14ac:dyDescent="0.3">
      <c r="A4" s="5" t="s">
        <v>45</v>
      </c>
    </row>
    <row r="5" spans="1:11" ht="3.75" customHeight="1" x14ac:dyDescent="0.3"/>
    <row r="6" spans="1:11" s="6" customFormat="1" ht="18.75" customHeight="1" x14ac:dyDescent="0.2">
      <c r="A6" s="6" t="s">
        <v>2</v>
      </c>
      <c r="J6" s="7"/>
      <c r="K6" s="7"/>
    </row>
    <row r="7" spans="1:11" s="8" customFormat="1" ht="51.75" customHeight="1" x14ac:dyDescent="0.3">
      <c r="A7" s="74" t="s">
        <v>3</v>
      </c>
      <c r="B7" s="74"/>
      <c r="C7" s="74"/>
      <c r="D7" s="74"/>
      <c r="E7" s="74"/>
      <c r="F7" s="74"/>
      <c r="G7" s="74"/>
      <c r="J7" s="9"/>
      <c r="K7" s="9"/>
    </row>
    <row r="8" spans="1:11" s="10" customFormat="1" ht="54" customHeight="1" x14ac:dyDescent="0.2">
      <c r="A8" s="74" t="s">
        <v>46</v>
      </c>
      <c r="B8" s="74"/>
      <c r="C8" s="74"/>
      <c r="D8" s="74"/>
      <c r="E8" s="74"/>
      <c r="F8" s="74"/>
      <c r="G8" s="74"/>
      <c r="J8" s="11"/>
      <c r="K8" s="11"/>
    </row>
    <row r="9" spans="1:11" ht="5.25" customHeight="1" x14ac:dyDescent="0.3">
      <c r="A9" s="12"/>
      <c r="B9" s="12"/>
      <c r="C9" s="12"/>
      <c r="D9" s="12"/>
      <c r="E9" s="12"/>
      <c r="F9" s="12"/>
      <c r="G9" s="12"/>
    </row>
    <row r="10" spans="1:11" ht="18" customHeight="1" x14ac:dyDescent="0.3"/>
    <row r="11" spans="1:11" ht="26.25" customHeight="1" x14ac:dyDescent="0.3">
      <c r="A11" s="13" t="s">
        <v>5</v>
      </c>
      <c r="C11" s="48"/>
      <c r="D11" s="75"/>
      <c r="E11" s="75"/>
      <c r="F11" s="75"/>
      <c r="G11" s="17"/>
    </row>
    <row r="12" spans="1:11" ht="15" customHeight="1" x14ac:dyDescent="0.3">
      <c r="A12" s="13"/>
      <c r="C12" s="15"/>
      <c r="D12" s="16"/>
      <c r="E12" s="16"/>
      <c r="F12" s="16"/>
      <c r="G12" s="17"/>
    </row>
    <row r="13" spans="1:11" s="6" customFormat="1" ht="22.5" customHeight="1" x14ac:dyDescent="0.2">
      <c r="A13" s="13" t="s">
        <v>6</v>
      </c>
      <c r="C13" s="71"/>
      <c r="D13" s="71"/>
      <c r="E13" s="71"/>
      <c r="F13" s="71"/>
      <c r="G13" s="71"/>
      <c r="J13" s="7"/>
      <c r="K13" s="7"/>
    </row>
    <row r="14" spans="1:11" ht="12.75" customHeight="1" x14ac:dyDescent="0.3">
      <c r="A14" s="18"/>
    </row>
    <row r="15" spans="1:11" x14ac:dyDescent="0.3">
      <c r="A15" s="18" t="s">
        <v>7</v>
      </c>
      <c r="C15" s="59" t="s">
        <v>8</v>
      </c>
      <c r="D15" s="59"/>
      <c r="F15" s="59" t="s">
        <v>9</v>
      </c>
      <c r="G15" s="59"/>
    </row>
    <row r="16" spans="1:11" ht="12.75" customHeight="1" x14ac:dyDescent="0.3">
      <c r="C16" s="55" t="s">
        <v>10</v>
      </c>
      <c r="D16" s="55"/>
      <c r="E16" s="19"/>
      <c r="F16" s="56" t="s">
        <v>10</v>
      </c>
      <c r="G16" s="56"/>
    </row>
    <row r="17" spans="1:11" s="6" customFormat="1" ht="22.5" customHeight="1" x14ac:dyDescent="0.2">
      <c r="A17" s="6" t="s">
        <v>11</v>
      </c>
      <c r="C17" s="70"/>
      <c r="D17" s="70"/>
      <c r="F17" s="70"/>
      <c r="G17" s="70"/>
      <c r="J17" s="7"/>
      <c r="K17" s="7"/>
    </row>
    <row r="18" spans="1:11" ht="9.75" customHeight="1" x14ac:dyDescent="0.3"/>
    <row r="19" spans="1:11" ht="22.5" customHeight="1" x14ac:dyDescent="0.3">
      <c r="A19" s="60" t="s">
        <v>47</v>
      </c>
      <c r="B19" s="60"/>
      <c r="C19" s="60"/>
      <c r="D19" s="60"/>
      <c r="E19" s="60"/>
      <c r="F19" s="60"/>
      <c r="G19" s="60"/>
    </row>
    <row r="20" spans="1:11" ht="4.5" customHeight="1" x14ac:dyDescent="0.3"/>
    <row r="21" spans="1:11" ht="32.25" customHeight="1" x14ac:dyDescent="0.3">
      <c r="A21" s="3" t="s">
        <v>13</v>
      </c>
      <c r="C21" s="61" t="s">
        <v>48</v>
      </c>
      <c r="D21" s="61"/>
      <c r="E21" s="61"/>
      <c r="F21" s="61"/>
      <c r="G21" s="61"/>
    </row>
    <row r="22" spans="1:11" ht="32.25" customHeight="1" x14ac:dyDescent="0.3">
      <c r="A22" s="3" t="s">
        <v>14</v>
      </c>
      <c r="C22" s="61" t="s">
        <v>15</v>
      </c>
      <c r="D22" s="61"/>
      <c r="E22" s="61"/>
      <c r="F22" s="61"/>
      <c r="G22" s="61"/>
      <c r="H22" s="49"/>
    </row>
    <row r="23" spans="1:11" ht="6.75" customHeight="1" x14ac:dyDescent="0.3"/>
    <row r="24" spans="1:11" ht="15.75" customHeight="1" x14ac:dyDescent="0.3">
      <c r="A24" s="64" t="s">
        <v>40</v>
      </c>
      <c r="B24" s="64"/>
      <c r="C24" s="93" t="s">
        <v>16</v>
      </c>
      <c r="D24" s="93"/>
      <c r="F24" s="93" t="s">
        <v>9</v>
      </c>
      <c r="G24" s="93"/>
    </row>
    <row r="25" spans="1:11" s="19" customFormat="1" ht="13.5" customHeight="1" x14ac:dyDescent="0.3">
      <c r="A25" s="64"/>
      <c r="B25" s="64"/>
      <c r="C25" s="63" t="s">
        <v>10</v>
      </c>
      <c r="D25" s="63"/>
      <c r="E25" s="20"/>
      <c r="F25" s="63" t="s">
        <v>10</v>
      </c>
      <c r="G25" s="63"/>
      <c r="J25" s="2"/>
      <c r="K25" s="2"/>
    </row>
    <row r="26" spans="1:11" ht="4.5" customHeight="1" x14ac:dyDescent="0.3">
      <c r="I26" s="1">
        <v>1</v>
      </c>
      <c r="J26" s="21">
        <v>0</v>
      </c>
      <c r="K26" s="21">
        <v>45800</v>
      </c>
    </row>
    <row r="27" spans="1:11" s="6" customFormat="1" ht="15" customHeight="1" x14ac:dyDescent="0.25">
      <c r="A27" s="50">
        <v>4.91</v>
      </c>
      <c r="B27" s="51" t="s">
        <v>17</v>
      </c>
      <c r="C27" s="52">
        <v>0</v>
      </c>
      <c r="D27" s="24">
        <f>SUM(C27)</f>
        <v>0</v>
      </c>
      <c r="E27" s="24"/>
      <c r="F27" s="52">
        <v>0</v>
      </c>
      <c r="G27" s="24">
        <f>SUM(F27)</f>
        <v>0</v>
      </c>
      <c r="I27" s="6">
        <v>2</v>
      </c>
      <c r="J27" s="21">
        <v>45801</v>
      </c>
      <c r="K27" s="25">
        <v>51600</v>
      </c>
    </row>
    <row r="28" spans="1:11" s="6" customFormat="1" ht="15" customHeight="1" x14ac:dyDescent="0.3">
      <c r="A28" s="53" t="s">
        <v>18</v>
      </c>
      <c r="B28" s="54" t="s">
        <v>49</v>
      </c>
      <c r="C28" s="52">
        <v>0</v>
      </c>
      <c r="D28" s="24">
        <f>SUM(C28)</f>
        <v>0</v>
      </c>
      <c r="E28" s="24"/>
      <c r="F28" s="52">
        <v>0</v>
      </c>
      <c r="G28" s="24">
        <f>SUM(F28)</f>
        <v>0</v>
      </c>
      <c r="I28" s="1">
        <v>3</v>
      </c>
      <c r="J28" s="21">
        <v>51601</v>
      </c>
      <c r="K28" s="25">
        <v>57400</v>
      </c>
    </row>
    <row r="29" spans="1:11" s="6" customFormat="1" ht="15" customHeight="1" x14ac:dyDescent="0.25">
      <c r="A29" s="53" t="s">
        <v>20</v>
      </c>
      <c r="B29" s="54" t="s">
        <v>21</v>
      </c>
      <c r="C29" s="52">
        <v>0</v>
      </c>
      <c r="D29" s="24">
        <f>SUM(C29)</f>
        <v>0</v>
      </c>
      <c r="E29" s="24"/>
      <c r="F29" s="52">
        <v>0</v>
      </c>
      <c r="G29" s="24">
        <f>SUM(F29)</f>
        <v>0</v>
      </c>
      <c r="I29" s="6">
        <v>4</v>
      </c>
      <c r="J29" s="21">
        <v>57401</v>
      </c>
      <c r="K29" s="25">
        <v>63200</v>
      </c>
    </row>
    <row r="30" spans="1:11" s="6" customFormat="1" ht="15" customHeight="1" x14ac:dyDescent="0.25">
      <c r="A30" s="53" t="s">
        <v>24</v>
      </c>
      <c r="B30" s="54" t="s">
        <v>25</v>
      </c>
      <c r="C30" s="52">
        <v>0</v>
      </c>
      <c r="D30" s="24">
        <f>IF(C30&gt;15000,C30-15000,0)</f>
        <v>0</v>
      </c>
      <c r="E30" s="24"/>
      <c r="F30" s="52">
        <v>0</v>
      </c>
      <c r="G30" s="24">
        <f>IF(F30&gt;15000,F30-15000,0)</f>
        <v>0</v>
      </c>
      <c r="I30" s="6">
        <v>6</v>
      </c>
      <c r="J30" s="21">
        <v>69001</v>
      </c>
      <c r="K30" s="25">
        <v>74800</v>
      </c>
    </row>
    <row r="31" spans="1:11" s="6" customFormat="1" ht="15" customHeight="1" x14ac:dyDescent="0.3">
      <c r="A31" s="50"/>
      <c r="B31" s="51"/>
      <c r="C31" s="28" t="s">
        <v>26</v>
      </c>
      <c r="D31" s="29">
        <f>SUM(D27:D30)</f>
        <v>0</v>
      </c>
      <c r="E31" s="30"/>
      <c r="F31" s="28" t="s">
        <v>26</v>
      </c>
      <c r="G31" s="29">
        <f>SUM(G27:G30)</f>
        <v>0</v>
      </c>
      <c r="H31" s="6" t="s">
        <v>27</v>
      </c>
      <c r="I31" s="1">
        <v>7</v>
      </c>
      <c r="J31" s="21">
        <v>74801</v>
      </c>
      <c r="K31" s="25">
        <v>80600</v>
      </c>
    </row>
    <row r="32" spans="1:11" s="6" customFormat="1" ht="15" customHeight="1" x14ac:dyDescent="0.25">
      <c r="A32" s="53" t="s">
        <v>28</v>
      </c>
      <c r="B32" s="51" t="s">
        <v>29</v>
      </c>
      <c r="C32" s="52">
        <v>0</v>
      </c>
      <c r="D32" s="24">
        <f>IF(C32&gt;30000,C32-30000,0)</f>
        <v>0</v>
      </c>
      <c r="E32" s="24"/>
      <c r="F32" s="52">
        <v>0</v>
      </c>
      <c r="G32" s="24">
        <f>IF(F32&gt;30000,F32-30000,0)</f>
        <v>0</v>
      </c>
      <c r="I32" s="6">
        <v>8</v>
      </c>
      <c r="J32" s="21">
        <v>80601</v>
      </c>
      <c r="K32" s="25">
        <v>86400</v>
      </c>
    </row>
    <row r="33" spans="1:11" s="6" customFormat="1" ht="15" customHeight="1" x14ac:dyDescent="0.3">
      <c r="A33" s="53" t="s">
        <v>30</v>
      </c>
      <c r="B33" s="51" t="s">
        <v>31</v>
      </c>
      <c r="C33" s="52">
        <v>0</v>
      </c>
      <c r="D33" s="24">
        <f>IF(C33&gt;15000,C33-15000,0)</f>
        <v>0</v>
      </c>
      <c r="E33" s="24"/>
      <c r="F33" s="52">
        <v>0</v>
      </c>
      <c r="G33" s="24">
        <f>IF(F33&gt;15000,F33-15000,0)</f>
        <v>0</v>
      </c>
      <c r="I33" s="1">
        <v>9</v>
      </c>
      <c r="J33" s="21">
        <v>86401</v>
      </c>
      <c r="K33" s="25">
        <v>92200</v>
      </c>
    </row>
    <row r="34" spans="1:11" s="6" customFormat="1" ht="15" customHeight="1" x14ac:dyDescent="0.25">
      <c r="A34" s="53" t="s">
        <v>32</v>
      </c>
      <c r="B34" s="51" t="s">
        <v>33</v>
      </c>
      <c r="C34" s="52">
        <v>0</v>
      </c>
      <c r="D34" s="24">
        <f>SUM(C34*5%)</f>
        <v>0</v>
      </c>
      <c r="E34" s="24"/>
      <c r="F34" s="52">
        <v>0</v>
      </c>
      <c r="G34" s="24">
        <f>SUM(F34*5%)</f>
        <v>0</v>
      </c>
      <c r="I34" s="6">
        <v>10</v>
      </c>
      <c r="J34" s="21">
        <v>92201</v>
      </c>
      <c r="K34" s="25">
        <v>98000</v>
      </c>
    </row>
    <row r="35" spans="1:11" s="6" customFormat="1" ht="15" customHeight="1" thickBot="1" x14ac:dyDescent="0.35">
      <c r="A35" s="31"/>
      <c r="B35" s="32" t="s">
        <v>50</v>
      </c>
      <c r="C35" s="33" t="s">
        <v>34</v>
      </c>
      <c r="D35" s="34">
        <f>SUM(D31:D34)</f>
        <v>0</v>
      </c>
      <c r="F35" s="33" t="s">
        <v>34</v>
      </c>
      <c r="G35" s="34">
        <f>SUM(G31:G34)</f>
        <v>0</v>
      </c>
      <c r="I35" s="1">
        <v>11</v>
      </c>
      <c r="J35" s="21">
        <v>98001</v>
      </c>
      <c r="K35" s="25">
        <v>103800</v>
      </c>
    </row>
    <row r="36" spans="1:11" s="6" customFormat="1" ht="20.25" customHeight="1" thickTop="1" thickBot="1" x14ac:dyDescent="0.3">
      <c r="A36" s="31"/>
      <c r="B36" s="32"/>
      <c r="C36" s="35"/>
      <c r="D36" s="35"/>
      <c r="F36" s="35"/>
      <c r="G36" s="35"/>
      <c r="I36" s="6">
        <v>12</v>
      </c>
      <c r="J36" s="21">
        <v>103801</v>
      </c>
      <c r="K36" s="25">
        <v>109600</v>
      </c>
    </row>
    <row r="37" spans="1:11" ht="31.5" customHeight="1" thickBot="1" x14ac:dyDescent="0.35">
      <c r="A37" s="87" t="s">
        <v>35</v>
      </c>
      <c r="B37" s="88"/>
      <c r="C37" s="89">
        <f>SUM(D35+G35)</f>
        <v>0</v>
      </c>
      <c r="D37" s="90"/>
      <c r="E37" s="91" t="s">
        <v>51</v>
      </c>
      <c r="F37" s="91"/>
      <c r="G37" s="92"/>
      <c r="I37" s="1">
        <v>13</v>
      </c>
      <c r="J37" s="21">
        <v>109601</v>
      </c>
      <c r="K37" s="25">
        <v>115400</v>
      </c>
    </row>
    <row r="38" spans="1:11" ht="21" customHeight="1" x14ac:dyDescent="0.3">
      <c r="I38" s="6">
        <v>14</v>
      </c>
      <c r="J38" s="21">
        <v>115401</v>
      </c>
      <c r="K38" s="25">
        <v>121200</v>
      </c>
    </row>
    <row r="39" spans="1:11" ht="28.5" customHeight="1" x14ac:dyDescent="0.3">
      <c r="A39" s="36" t="s">
        <v>36</v>
      </c>
      <c r="B39" s="37"/>
      <c r="C39" s="83"/>
      <c r="D39" s="83"/>
      <c r="E39" s="1" t="s">
        <v>37</v>
      </c>
      <c r="F39" s="76"/>
      <c r="G39" s="76"/>
      <c r="I39" s="1">
        <v>15</v>
      </c>
      <c r="J39" s="21">
        <v>121201</v>
      </c>
      <c r="K39" s="25">
        <v>127000</v>
      </c>
    </row>
    <row r="40" spans="1:11" ht="3" customHeight="1" x14ac:dyDescent="0.3">
      <c r="B40" s="37"/>
      <c r="I40" s="6">
        <v>16</v>
      </c>
      <c r="J40" s="21">
        <v>127001</v>
      </c>
      <c r="K40" s="25">
        <v>132800</v>
      </c>
    </row>
    <row r="41" spans="1:11" ht="24.75" customHeight="1" x14ac:dyDescent="0.3">
      <c r="A41" s="38" t="s">
        <v>38</v>
      </c>
      <c r="C41" s="59" t="s">
        <v>8</v>
      </c>
      <c r="D41" s="59"/>
      <c r="F41" s="59" t="s">
        <v>9</v>
      </c>
      <c r="G41" s="59"/>
      <c r="I41" s="1">
        <v>17</v>
      </c>
      <c r="J41" s="21">
        <v>132801</v>
      </c>
      <c r="K41" s="25">
        <v>138600</v>
      </c>
    </row>
    <row r="42" spans="1:11" ht="12.75" customHeight="1" x14ac:dyDescent="0.3">
      <c r="C42" s="55" t="s">
        <v>10</v>
      </c>
      <c r="D42" s="55"/>
      <c r="E42" s="19"/>
      <c r="F42" s="56" t="s">
        <v>10</v>
      </c>
      <c r="G42" s="56"/>
      <c r="I42" s="6">
        <v>18</v>
      </c>
      <c r="J42" s="21">
        <v>138601</v>
      </c>
      <c r="K42" s="25">
        <v>144400</v>
      </c>
    </row>
    <row r="43" spans="1:11" s="6" customFormat="1" ht="30" customHeight="1" x14ac:dyDescent="0.3">
      <c r="B43" s="1"/>
      <c r="C43" s="76"/>
      <c r="D43" s="76"/>
      <c r="E43" s="1"/>
      <c r="F43" s="76"/>
      <c r="G43" s="76"/>
      <c r="I43" s="1">
        <v>19</v>
      </c>
      <c r="J43" s="21">
        <v>144401</v>
      </c>
      <c r="K43" s="25">
        <v>1000000</v>
      </c>
    </row>
    <row r="44" spans="1:11" s="6" customFormat="1" ht="50.25" customHeight="1" x14ac:dyDescent="0.3">
      <c r="A44" s="58"/>
      <c r="B44" s="58"/>
      <c r="C44" s="58"/>
      <c r="D44" s="58"/>
      <c r="E44" s="58"/>
      <c r="F44" s="58"/>
      <c r="G44" s="58"/>
      <c r="J44" s="39"/>
      <c r="K44" s="40"/>
    </row>
    <row r="45" spans="1:11" s="6" customFormat="1" ht="18.75" customHeight="1" x14ac:dyDescent="0.3">
      <c r="A45" s="1"/>
      <c r="B45" s="1"/>
      <c r="C45" s="59"/>
      <c r="D45" s="59"/>
      <c r="E45" s="1"/>
      <c r="F45" s="59"/>
      <c r="G45" s="59"/>
      <c r="J45" s="39"/>
      <c r="K45" s="40"/>
    </row>
    <row r="46" spans="1:11" s="6" customFormat="1" ht="18.75" customHeight="1" x14ac:dyDescent="0.3">
      <c r="A46" s="1"/>
      <c r="B46" s="1"/>
      <c r="C46" s="55"/>
      <c r="D46" s="55"/>
      <c r="E46" s="19"/>
      <c r="F46" s="56"/>
      <c r="G46" s="56"/>
      <c r="J46" s="39"/>
      <c r="K46" s="40"/>
    </row>
    <row r="47" spans="1:11" s="6" customFormat="1" ht="18.75" customHeight="1" x14ac:dyDescent="0.3">
      <c r="A47" s="38"/>
      <c r="B47" s="1"/>
      <c r="C47" s="59"/>
      <c r="D47" s="59"/>
      <c r="E47" s="1"/>
      <c r="F47" s="59"/>
      <c r="G47" s="59"/>
      <c r="J47" s="39"/>
      <c r="K47" s="40"/>
    </row>
    <row r="48" spans="1:11" s="6" customFormat="1" ht="18.75" customHeight="1" x14ac:dyDescent="0.3">
      <c r="A48" s="41"/>
      <c r="C48" s="24"/>
      <c r="D48" s="24"/>
      <c r="F48" s="24"/>
      <c r="G48" s="24"/>
      <c r="J48" s="39"/>
      <c r="K48" s="40"/>
    </row>
    <row r="49" spans="1:11" s="6" customFormat="1" ht="18.75" customHeight="1" x14ac:dyDescent="0.3">
      <c r="A49" s="41"/>
      <c r="C49" s="24"/>
      <c r="D49" s="24"/>
      <c r="F49" s="24"/>
      <c r="G49" s="24"/>
      <c r="J49" s="39"/>
      <c r="K49" s="40"/>
    </row>
    <row r="50" spans="1:11" s="6" customFormat="1" ht="18.75" customHeight="1" x14ac:dyDescent="0.3">
      <c r="A50" s="26"/>
      <c r="C50" s="24"/>
      <c r="D50" s="24"/>
      <c r="F50" s="24"/>
      <c r="G50" s="24"/>
      <c r="J50" s="2"/>
      <c r="K50" s="2"/>
    </row>
    <row r="51" spans="1:11" s="6" customFormat="1" ht="18.75" customHeight="1" x14ac:dyDescent="0.3">
      <c r="A51" s="31"/>
      <c r="B51" s="32"/>
      <c r="C51" s="42"/>
      <c r="D51" s="43"/>
      <c r="F51" s="42"/>
      <c r="G51" s="43"/>
      <c r="J51" s="2"/>
      <c r="K51" s="2"/>
    </row>
    <row r="52" spans="1:11" s="6" customFormat="1" ht="18.75" customHeight="1" x14ac:dyDescent="0.3">
      <c r="A52" s="31"/>
      <c r="B52" s="32"/>
      <c r="C52" s="35"/>
      <c r="D52" s="35"/>
      <c r="F52" s="35"/>
      <c r="G52" s="35"/>
      <c r="J52" s="2"/>
      <c r="K52" s="2"/>
    </row>
    <row r="53" spans="1:11" ht="18.75" customHeight="1" x14ac:dyDescent="0.3">
      <c r="B53" s="44"/>
      <c r="C53" s="57"/>
      <c r="D53" s="57"/>
      <c r="E53" s="45"/>
      <c r="F53" s="43"/>
      <c r="G53" s="43"/>
    </row>
  </sheetData>
  <sheetProtection formatCells="0" formatColumns="0" formatRows="0" insertColumns="0" insertRows="0" insertHyperlinks="0" deleteColumns="0" deleteRows="0" selectLockedCells="1" sort="0" autoFilter="0" pivotTables="0"/>
  <protectedRanges>
    <protectedRange sqref="C48:C50 F48:F50" name="Tarifs"/>
    <protectedRange sqref="F32:F34 C32:C34 C27:C30" name="Tarifs_1"/>
    <protectedRange sqref="F27:F30" name="Tarifs_2"/>
  </protectedRanges>
  <mergeCells count="39">
    <mergeCell ref="C13:G13"/>
    <mergeCell ref="A1:G1"/>
    <mergeCell ref="A2:G2"/>
    <mergeCell ref="A7:G7"/>
    <mergeCell ref="A8:G8"/>
    <mergeCell ref="D11:F11"/>
    <mergeCell ref="C15:D15"/>
    <mergeCell ref="F15:G15"/>
    <mergeCell ref="C16:D16"/>
    <mergeCell ref="F16:G16"/>
    <mergeCell ref="C17:D17"/>
    <mergeCell ref="F17:G17"/>
    <mergeCell ref="A19:G19"/>
    <mergeCell ref="C21:G21"/>
    <mergeCell ref="C22:G22"/>
    <mergeCell ref="A24:B25"/>
    <mergeCell ref="C24:D24"/>
    <mergeCell ref="F24:G24"/>
    <mergeCell ref="C25:D25"/>
    <mergeCell ref="F25:G25"/>
    <mergeCell ref="C45:D45"/>
    <mergeCell ref="F45:G45"/>
    <mergeCell ref="A37:B37"/>
    <mergeCell ref="C37:D37"/>
    <mergeCell ref="E37:G37"/>
    <mergeCell ref="C39:D39"/>
    <mergeCell ref="F39:G39"/>
    <mergeCell ref="C41:D41"/>
    <mergeCell ref="F41:G41"/>
    <mergeCell ref="C42:D42"/>
    <mergeCell ref="F42:G42"/>
    <mergeCell ref="C43:D43"/>
    <mergeCell ref="F43:G43"/>
    <mergeCell ref="A44:G44"/>
    <mergeCell ref="C46:D46"/>
    <mergeCell ref="F46:G46"/>
    <mergeCell ref="C47:D47"/>
    <mergeCell ref="F47:G47"/>
    <mergeCell ref="C53:D53"/>
  </mergeCells>
  <pageMargins left="0.61" right="0.6" top="0.35" bottom="0.37" header="0.3" footer="0.3"/>
  <pageSetup paperSize="9" scale="9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64ADACBB2E0E43BE6AC5D5CF458654" ma:contentTypeVersion="13" ma:contentTypeDescription="Crée un document." ma:contentTypeScope="" ma:versionID="49f15166e7f1e7accad373c5d1b60e80">
  <xsd:schema xmlns:xsd="http://www.w3.org/2001/XMLSchema" xmlns:xs="http://www.w3.org/2001/XMLSchema" xmlns:p="http://schemas.microsoft.com/office/2006/metadata/properties" xmlns:ns2="4ea586e7-18da-42d9-b9c3-192e59d96260" xmlns:ns3="16e52044-6fb8-451b-9316-0ef6e95f4034" targetNamespace="http://schemas.microsoft.com/office/2006/metadata/properties" ma:root="true" ma:fieldsID="ee98284eb0cc718f55a21640b1829cef" ns2:_="" ns3:_="">
    <xsd:import namespace="4ea586e7-18da-42d9-b9c3-192e59d96260"/>
    <xsd:import namespace="16e52044-6fb8-451b-9316-0ef6e95f403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SearchPropertie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a586e7-18da-42d9-b9c3-192e59d9626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alises d’images" ma:readOnly="false" ma:fieldId="{5cf76f15-5ced-4ddc-b409-7134ff3c332f}" ma:taxonomyMulti="true" ma:sspId="576221e2-7a78-484f-9b9c-379a801e1c21"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Location" ma:index="19"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e52044-6fb8-451b-9316-0ef6e95f403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c40da3d-c2ca-419e-bc40-7e77c61f1fb7}" ma:internalName="TaxCatchAll" ma:showField="CatchAllData" ma:web="16e52044-6fb8-451b-9316-0ef6e95f40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6e52044-6fb8-451b-9316-0ef6e95f4034" xsi:nil="true"/>
    <lcf76f155ced4ddcb4097134ff3c332f xmlns="4ea586e7-18da-42d9-b9c3-192e59d9626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8ED9F3-E917-4D8E-8629-3DD8E87C04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a586e7-18da-42d9-b9c3-192e59d96260"/>
    <ds:schemaRef ds:uri="16e52044-6fb8-451b-9316-0ef6e95f40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300CC0-4FE5-4EE8-8B37-25BB98B6EB5C}">
  <ds:schemaRefs>
    <ds:schemaRef ds:uri="http://schemas.microsoft.com/office/2006/metadata/properties"/>
    <ds:schemaRef ds:uri="http://schemas.microsoft.com/office/infopath/2007/PartnerControls"/>
    <ds:schemaRef ds:uri="16e52044-6fb8-451b-9316-0ef6e95f4034"/>
    <ds:schemaRef ds:uri="4ea586e7-18da-42d9-b9c3-192e59d96260"/>
  </ds:schemaRefs>
</ds:datastoreItem>
</file>

<file path=customXml/itemProps3.xml><?xml version="1.0" encoding="utf-8"?>
<ds:datastoreItem xmlns:ds="http://schemas.openxmlformats.org/officeDocument/2006/customXml" ds:itemID="{E7B77784-835D-45D4-8313-C499E4443F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salariés</vt:lpstr>
      <vt:lpstr>Source</vt:lpstr>
      <vt:lpstr>indépendants</vt:lpstr>
      <vt:lpstr>indépendants!Zone_d_impression</vt:lpstr>
      <vt:lpstr>salariés!Zone_d_impression</vt:lpstr>
      <vt:lpstr>Source!Zone_d_impression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Isabelle Gabriel</dc:creator>
  <cp:lastModifiedBy>Contrôle des habitants - La Verrerie</cp:lastModifiedBy>
  <cp:lastPrinted>2025-05-15T14:08:56Z</cp:lastPrinted>
  <dcterms:created xsi:type="dcterms:W3CDTF">2015-05-08T07:47:44Z</dcterms:created>
  <dcterms:modified xsi:type="dcterms:W3CDTF">2025-05-15T14:09:00Z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0x010100D664ADACBB2E0E43BE6AC5D5CF458654</vt:lpwstr>
  </property>
  <property fmtid="{D5CDD505-2E9C-101B-9397-08002B2CF9AE}" pid="3" name="Order">
    <vt:r8>3812000</vt:r8>
  </property>
  <property fmtid="{D5CDD505-2E9C-101B-9397-08002B2CF9AE}" pid="4" name="MediaServiceImageTags">
    <vt:lpwstr/>
  </property>
</Properties>
</file>